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19AFAFB3-D583-44ED-ABEF-2B400924AA4C}" xr6:coauthVersionLast="47" xr6:coauthVersionMax="47" xr10:uidLastSave="{00000000-0000-0000-0000-000000000000}"/>
  <bookViews>
    <workbookView xWindow="-120" yWindow="480" windowWidth="24240" windowHeight="13140" activeTab="3" xr2:uid="{5B159C6B-A693-4C10-B8B9-E2DA45316959}"/>
  </bookViews>
  <sheets>
    <sheet name="consolidated" sheetId="1" r:id="rId1"/>
    <sheet name="franchiseSales" sheetId="3" r:id="rId2"/>
    <sheet name="Sheet1" sheetId="7" r:id="rId3"/>
    <sheet name="Sheet2" sheetId="8" r:id="rId4"/>
    <sheet name="Sheet3" sheetId="9" r:id="rId5"/>
  </sheets>
  <definedNames>
    <definedName name="_xlnm._FilterDatabase" localSheetId="0" hidden="1">consolidated!$A$1:$M$300</definedName>
    <definedName name="_xlnm._FilterDatabase" localSheetId="4" hidden="1">Sheet3!$J$19:$O$25</definedName>
  </definedNames>
  <calcPr calcId="191029"/>
  <pivotCaches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8" l="1"/>
  <c r="H62" i="8"/>
  <c r="H61" i="8"/>
  <c r="H60" i="8"/>
  <c r="H59" i="8"/>
  <c r="H58" i="8"/>
  <c r="G62" i="8"/>
  <c r="G61" i="8"/>
  <c r="G60" i="8"/>
  <c r="G59" i="8"/>
  <c r="G58" i="8"/>
  <c r="O18" i="9"/>
  <c r="O16" i="9"/>
  <c r="M15" i="9"/>
  <c r="P6" i="9"/>
  <c r="O8" i="9"/>
  <c r="M6" i="9" l="1"/>
  <c r="F17" i="9"/>
  <c r="F18" i="9"/>
  <c r="F19" i="9"/>
  <c r="F20" i="9"/>
  <c r="F16" i="9"/>
  <c r="E16" i="9"/>
  <c r="E17" i="9"/>
  <c r="E18" i="9"/>
  <c r="E19" i="9"/>
  <c r="E20" i="9"/>
  <c r="E15" i="9"/>
  <c r="H5" i="9"/>
  <c r="H4" i="9"/>
  <c r="E62" i="8" l="1"/>
  <c r="D62" i="8"/>
  <c r="C62" i="8"/>
  <c r="B62" i="8"/>
  <c r="F61" i="8"/>
  <c r="E61" i="8"/>
  <c r="D61" i="8"/>
  <c r="C61" i="8"/>
  <c r="B61" i="8"/>
  <c r="F60" i="8"/>
  <c r="E60" i="8"/>
  <c r="D60" i="8"/>
  <c r="C60" i="8"/>
  <c r="B60" i="8"/>
  <c r="F59" i="8"/>
  <c r="E59" i="8"/>
  <c r="D59" i="8"/>
  <c r="C59" i="8"/>
  <c r="B59" i="8"/>
  <c r="F58" i="8"/>
  <c r="E58" i="8"/>
  <c r="D58" i="8"/>
  <c r="C58" i="8"/>
  <c r="B58" i="8"/>
  <c r="L53" i="8"/>
  <c r="K53" i="8"/>
  <c r="J53" i="8"/>
  <c r="L52" i="8"/>
  <c r="K52" i="8"/>
  <c r="J52" i="8"/>
  <c r="L51" i="8"/>
  <c r="K51" i="8"/>
  <c r="J51" i="8"/>
  <c r="L50" i="8"/>
  <c r="K50" i="8"/>
  <c r="J50" i="8"/>
  <c r="L49" i="8"/>
  <c r="K49" i="8"/>
  <c r="J49" i="8"/>
  <c r="L48" i="8"/>
  <c r="K48" i="8"/>
  <c r="J48" i="8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I30" i="7"/>
  <c r="I31" i="7"/>
  <c r="I32" i="7"/>
  <c r="I33" i="7"/>
  <c r="I2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R19" i="7"/>
  <c r="S19" i="7"/>
  <c r="Q19" i="7"/>
  <c r="M30" i="7"/>
  <c r="M31" i="7"/>
  <c r="M32" i="7"/>
  <c r="M33" i="7"/>
  <c r="M29" i="7"/>
  <c r="I43" i="8"/>
  <c r="H43" i="8"/>
  <c r="H42" i="8"/>
  <c r="I42" i="8" s="1"/>
  <c r="I41" i="8"/>
  <c r="H41" i="8"/>
  <c r="H40" i="8"/>
  <c r="I40" i="8" s="1"/>
  <c r="I39" i="8"/>
  <c r="H39" i="8"/>
  <c r="H38" i="8"/>
  <c r="I38" i="8" s="1"/>
  <c r="I27" i="8"/>
  <c r="H27" i="8"/>
  <c r="I26" i="8"/>
  <c r="H26" i="8"/>
  <c r="I25" i="8"/>
  <c r="H25" i="8"/>
  <c r="I24" i="8"/>
  <c r="H24" i="8"/>
  <c r="I23" i="8"/>
  <c r="H23" i="8"/>
  <c r="I22" i="8"/>
  <c r="H22" i="8"/>
  <c r="T17" i="8"/>
  <c r="S17" i="8"/>
  <c r="R17" i="8"/>
  <c r="U16" i="8"/>
  <c r="T16" i="8"/>
  <c r="S16" i="8"/>
  <c r="U15" i="8"/>
  <c r="T15" i="8"/>
  <c r="S15" i="8"/>
  <c r="R15" i="8"/>
  <c r="U14" i="8"/>
  <c r="T14" i="8"/>
  <c r="S14" i="8"/>
  <c r="R14" i="8"/>
  <c r="U13" i="8"/>
  <c r="T13" i="8"/>
  <c r="S13" i="8"/>
  <c r="R13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/>
  <c r="M4" i="8"/>
  <c r="C9" i="8"/>
  <c r="D9" i="8" s="1"/>
  <c r="C8" i="8"/>
  <c r="D8" i="8" s="1"/>
  <c r="C7" i="8"/>
  <c r="D7" i="8" s="1"/>
  <c r="C6" i="8"/>
  <c r="D6" i="8" s="1"/>
  <c r="C5" i="8"/>
  <c r="D5" i="8" s="1"/>
  <c r="G323" i="1"/>
  <c r="I308" i="1"/>
  <c r="M94" i="1" l="1"/>
  <c r="M117" i="1"/>
  <c r="M2" i="1"/>
  <c r="M140" i="1"/>
  <c r="M71" i="1"/>
  <c r="M48" i="1"/>
  <c r="M278" i="1"/>
  <c r="M232" i="1"/>
  <c r="M209" i="1"/>
  <c r="M255" i="1"/>
  <c r="M186" i="1"/>
  <c r="M163" i="1"/>
  <c r="M29" i="1"/>
  <c r="M98" i="1"/>
  <c r="M121" i="1"/>
  <c r="M6" i="1"/>
  <c r="M144" i="1"/>
  <c r="M75" i="1"/>
  <c r="M52" i="1"/>
  <c r="M282" i="1"/>
  <c r="M236" i="1"/>
  <c r="M213" i="1"/>
  <c r="M259" i="1"/>
  <c r="M190" i="1"/>
  <c r="M167" i="1"/>
  <c r="M33" i="1"/>
  <c r="M102" i="1"/>
  <c r="M125" i="1"/>
  <c r="M10" i="1"/>
  <c r="M148" i="1"/>
  <c r="M79" i="1"/>
  <c r="M56" i="1"/>
  <c r="M286" i="1"/>
  <c r="M240" i="1"/>
  <c r="M217" i="1"/>
  <c r="M263" i="1"/>
  <c r="M194" i="1"/>
  <c r="M171" i="1"/>
  <c r="M37" i="1"/>
  <c r="M106" i="1"/>
  <c r="M129" i="1"/>
  <c r="M14" i="1"/>
  <c r="M152" i="1"/>
  <c r="M83" i="1"/>
  <c r="M60" i="1"/>
  <c r="M290" i="1"/>
  <c r="M244" i="1"/>
  <c r="M221" i="1"/>
  <c r="M267" i="1"/>
  <c r="M198" i="1"/>
  <c r="M175" i="1"/>
  <c r="M41" i="1"/>
  <c r="M110" i="1"/>
  <c r="M133" i="1"/>
  <c r="M18" i="1"/>
  <c r="M156" i="1"/>
  <c r="M87" i="1"/>
  <c r="M64" i="1"/>
  <c r="M294" i="1"/>
  <c r="M248" i="1"/>
  <c r="M225" i="1"/>
  <c r="M271" i="1"/>
  <c r="M202" i="1"/>
  <c r="M179" i="1"/>
  <c r="M45" i="1"/>
  <c r="M114" i="1"/>
  <c r="M137" i="1"/>
  <c r="M22" i="1"/>
  <c r="M160" i="1"/>
  <c r="M91" i="1"/>
  <c r="M68" i="1"/>
  <c r="M298" i="1"/>
  <c r="M252" i="1"/>
  <c r="M229" i="1"/>
  <c r="M275" i="1"/>
  <c r="M206" i="1"/>
  <c r="M183" i="1"/>
  <c r="M26" i="1"/>
  <c r="M95" i="1"/>
  <c r="M118" i="1"/>
  <c r="M3" i="1"/>
  <c r="M141" i="1"/>
  <c r="M72" i="1"/>
  <c r="M49" i="1"/>
  <c r="M279" i="1"/>
  <c r="M233" i="1"/>
  <c r="M210" i="1"/>
  <c r="M256" i="1"/>
  <c r="M187" i="1"/>
  <c r="M164" i="1"/>
  <c r="M30" i="1"/>
  <c r="M99" i="1"/>
  <c r="M122" i="1"/>
  <c r="M7" i="1"/>
  <c r="M145" i="1"/>
  <c r="M76" i="1"/>
  <c r="M53" i="1"/>
  <c r="M283" i="1"/>
  <c r="M237" i="1"/>
  <c r="M214" i="1"/>
  <c r="M260" i="1"/>
  <c r="M191" i="1"/>
  <c r="M168" i="1"/>
  <c r="M34" i="1"/>
  <c r="M103" i="1"/>
  <c r="M126" i="1"/>
  <c r="M11" i="1"/>
  <c r="M149" i="1"/>
  <c r="M80" i="1"/>
  <c r="M57" i="1"/>
  <c r="M287" i="1"/>
  <c r="M241" i="1"/>
  <c r="M218" i="1"/>
  <c r="M264" i="1"/>
  <c r="M195" i="1"/>
  <c r="M172" i="1"/>
  <c r="M38" i="1"/>
  <c r="M107" i="1"/>
  <c r="M130" i="1"/>
  <c r="M15" i="1"/>
  <c r="M153" i="1"/>
  <c r="M84" i="1"/>
  <c r="M61" i="1"/>
  <c r="M291" i="1"/>
  <c r="M245" i="1"/>
  <c r="M222" i="1"/>
  <c r="M268" i="1"/>
  <c r="M199" i="1"/>
  <c r="M176" i="1"/>
  <c r="M42" i="1"/>
  <c r="M111" i="1"/>
  <c r="M134" i="1"/>
  <c r="M19" i="1"/>
  <c r="M157" i="1"/>
  <c r="M88" i="1"/>
  <c r="M65" i="1"/>
  <c r="M295" i="1"/>
  <c r="M249" i="1"/>
  <c r="M226" i="1"/>
  <c r="M272" i="1"/>
  <c r="M203" i="1"/>
  <c r="M180" i="1"/>
  <c r="M46" i="1"/>
  <c r="M115" i="1"/>
  <c r="M138" i="1"/>
  <c r="M23" i="1"/>
  <c r="M161" i="1"/>
  <c r="M92" i="1"/>
  <c r="M69" i="1"/>
  <c r="M299" i="1"/>
  <c r="M253" i="1"/>
  <c r="M230" i="1"/>
  <c r="M276" i="1"/>
  <c r="M207" i="1"/>
  <c r="M184" i="1"/>
  <c r="M27" i="1"/>
  <c r="M96" i="1"/>
  <c r="M119" i="1"/>
  <c r="M4" i="1"/>
  <c r="M142" i="1"/>
  <c r="M73" i="1"/>
  <c r="M50" i="1"/>
  <c r="M280" i="1"/>
  <c r="M234" i="1"/>
  <c r="M211" i="1"/>
  <c r="M257" i="1"/>
  <c r="M188" i="1"/>
  <c r="M165" i="1"/>
  <c r="M31" i="1"/>
  <c r="M100" i="1"/>
  <c r="M123" i="1"/>
  <c r="M8" i="1"/>
  <c r="M146" i="1"/>
  <c r="M77" i="1"/>
  <c r="M54" i="1"/>
  <c r="M284" i="1"/>
  <c r="M238" i="1"/>
  <c r="M215" i="1"/>
  <c r="M261" i="1"/>
  <c r="M192" i="1"/>
  <c r="M169" i="1"/>
  <c r="M35" i="1"/>
  <c r="M104" i="1"/>
  <c r="M127" i="1"/>
  <c r="M12" i="1"/>
  <c r="M150" i="1"/>
  <c r="M81" i="1"/>
  <c r="M58" i="1"/>
  <c r="M288" i="1"/>
  <c r="M242" i="1"/>
  <c r="M219" i="1"/>
  <c r="M265" i="1"/>
  <c r="M196" i="1"/>
  <c r="M173" i="1"/>
  <c r="M39" i="1"/>
  <c r="M108" i="1"/>
  <c r="M131" i="1"/>
  <c r="M16" i="1"/>
  <c r="M154" i="1"/>
  <c r="M85" i="1"/>
  <c r="M62" i="1"/>
  <c r="M292" i="1"/>
  <c r="M246" i="1"/>
  <c r="M223" i="1"/>
  <c r="M269" i="1"/>
  <c r="M200" i="1"/>
  <c r="M177" i="1"/>
  <c r="M43" i="1"/>
  <c r="M112" i="1"/>
  <c r="M135" i="1"/>
  <c r="M20" i="1"/>
  <c r="M158" i="1"/>
  <c r="M89" i="1"/>
  <c r="M66" i="1"/>
  <c r="M296" i="1"/>
  <c r="M250" i="1"/>
  <c r="M227" i="1"/>
  <c r="M273" i="1"/>
  <c r="M204" i="1"/>
  <c r="M181" i="1"/>
  <c r="M47" i="1"/>
  <c r="M116" i="1"/>
  <c r="M139" i="1"/>
  <c r="M24" i="1"/>
  <c r="M162" i="1"/>
  <c r="M93" i="1"/>
  <c r="M70" i="1"/>
  <c r="M300" i="1"/>
  <c r="M254" i="1"/>
  <c r="M231" i="1"/>
  <c r="M277" i="1"/>
  <c r="M208" i="1"/>
  <c r="M185" i="1"/>
  <c r="M28" i="1"/>
  <c r="M97" i="1"/>
  <c r="M120" i="1"/>
  <c r="M5" i="1"/>
  <c r="M143" i="1"/>
  <c r="M74" i="1"/>
  <c r="M51" i="1"/>
  <c r="M281" i="1"/>
  <c r="M235" i="1"/>
  <c r="M212" i="1"/>
  <c r="M258" i="1"/>
  <c r="M189" i="1"/>
  <c r="M166" i="1"/>
  <c r="M32" i="1"/>
  <c r="M101" i="1"/>
  <c r="M124" i="1"/>
  <c r="M9" i="1"/>
  <c r="M147" i="1"/>
  <c r="M78" i="1"/>
  <c r="M55" i="1"/>
  <c r="M285" i="1"/>
  <c r="M239" i="1"/>
  <c r="M216" i="1"/>
  <c r="M262" i="1"/>
  <c r="M193" i="1"/>
  <c r="M170" i="1"/>
  <c r="M36" i="1"/>
  <c r="M105" i="1"/>
  <c r="M128" i="1"/>
  <c r="M13" i="1"/>
  <c r="M151" i="1"/>
  <c r="M82" i="1"/>
  <c r="M59" i="1"/>
  <c r="M289" i="1"/>
  <c r="M243" i="1"/>
  <c r="M220" i="1"/>
  <c r="M266" i="1"/>
  <c r="M197" i="1"/>
  <c r="M174" i="1"/>
  <c r="M40" i="1"/>
  <c r="M109" i="1"/>
  <c r="M132" i="1"/>
  <c r="M17" i="1"/>
  <c r="M155" i="1"/>
  <c r="M86" i="1"/>
  <c r="M63" i="1"/>
  <c r="M293" i="1"/>
  <c r="M247" i="1"/>
  <c r="M224" i="1"/>
  <c r="M270" i="1"/>
  <c r="M201" i="1"/>
  <c r="M178" i="1"/>
  <c r="M44" i="1"/>
  <c r="M113" i="1"/>
  <c r="M136" i="1"/>
  <c r="M21" i="1"/>
  <c r="M159" i="1"/>
  <c r="M90" i="1"/>
  <c r="M67" i="1"/>
  <c r="M297" i="1"/>
  <c r="M251" i="1"/>
  <c r="M228" i="1"/>
  <c r="M274" i="1"/>
  <c r="M205" i="1"/>
  <c r="M182" i="1"/>
  <c r="M25" i="1"/>
</calcChain>
</file>

<file path=xl/sharedStrings.xml><?xml version="1.0" encoding="utf-8"?>
<sst xmlns="http://schemas.openxmlformats.org/spreadsheetml/2006/main" count="3230" uniqueCount="62">
  <si>
    <t>Year</t>
  </si>
  <si>
    <t>Restaurant</t>
  </si>
  <si>
    <t>Category</t>
  </si>
  <si>
    <t>Component</t>
  </si>
  <si>
    <t>Q1</t>
  </si>
  <si>
    <t>Q2</t>
  </si>
  <si>
    <t>Q3</t>
  </si>
  <si>
    <t>Q4</t>
  </si>
  <si>
    <t>YUM Brands</t>
  </si>
  <si>
    <t xml:space="preserve">Revenues </t>
  </si>
  <si>
    <t>Company sales</t>
  </si>
  <si>
    <t>Franchise and property revenues</t>
  </si>
  <si>
    <t>Franchise contributions for advertising and other services</t>
  </si>
  <si>
    <t>Company restaurant expenses</t>
  </si>
  <si>
    <t>General and administrative expenses</t>
  </si>
  <si>
    <t>Franchise and property expenses</t>
  </si>
  <si>
    <t>Franchise advertising and other services expense</t>
  </si>
  <si>
    <t>Interest Expense</t>
  </si>
  <si>
    <t>Tax Expense</t>
  </si>
  <si>
    <t>Income tax provision</t>
  </si>
  <si>
    <t>Quarter</t>
  </si>
  <si>
    <t>Amount</t>
  </si>
  <si>
    <t>Costs and Expenses</t>
  </si>
  <si>
    <t>Interest expense (net)</t>
  </si>
  <si>
    <t>Investment income/expense (net)</t>
  </si>
  <si>
    <t>Other income/expense</t>
  </si>
  <si>
    <t>Other pension income/expense</t>
  </si>
  <si>
    <t>Refranchising gain/loss</t>
  </si>
  <si>
    <t>'</t>
  </si>
  <si>
    <t>,</t>
  </si>
  <si>
    <t>(</t>
  </si>
  <si>
    <t>)</t>
  </si>
  <si>
    <t>Row Labels</t>
  </si>
  <si>
    <t>Grand Total</t>
  </si>
  <si>
    <t>Column Labels</t>
  </si>
  <si>
    <t>Sum of Amount</t>
  </si>
  <si>
    <t>KFC</t>
  </si>
  <si>
    <t>Franchisee Sales</t>
  </si>
  <si>
    <t>Pizza Hut</t>
  </si>
  <si>
    <t>Taco Bell</t>
  </si>
  <si>
    <t>COGS</t>
  </si>
  <si>
    <t>Selling, General, and Administrative Expenses</t>
  </si>
  <si>
    <t>Other Operating Income and Expense</t>
  </si>
  <si>
    <t>(All)</t>
  </si>
  <si>
    <t>Expenditure By Year and Growth Rate</t>
  </si>
  <si>
    <t>Expenditure By Quarter Within a Year and Growth Rate</t>
  </si>
  <si>
    <t>Expenditure By Quarter Across Years</t>
  </si>
  <si>
    <t>Expenditure</t>
  </si>
  <si>
    <t>Revenue</t>
  </si>
  <si>
    <t>OPERATING PROFIT MARGIN</t>
  </si>
  <si>
    <t>NET PROFIT MARGIN</t>
  </si>
  <si>
    <t>Growth Rate (WITHIN YEAR QTR)</t>
  </si>
  <si>
    <t>Growth Rate (ACROSS YEAR QTR)</t>
  </si>
  <si>
    <t>Revenue and growth</t>
  </si>
  <si>
    <t>Company Sales</t>
  </si>
  <si>
    <t>Height</t>
  </si>
  <si>
    <t>Width</t>
  </si>
  <si>
    <t>Horizontal</t>
  </si>
  <si>
    <t>Vertical</t>
  </si>
  <si>
    <t>Cash, Cash Equivalents, Restricted Cash and Restricted Cash Equivalents –
Beginning of Year</t>
  </si>
  <si>
    <t>Net Cash</t>
  </si>
  <si>
    <t>Supplemental Cash Flow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</si>
</sst>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"/>
    <numFmt numFmtId="166" formatCode="0.00000"/>
    <numFmt numFmtId="168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TimesNewRoman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2" applyNumberFormat="1" applyFont="1" applyFill="1" applyBorder="1" applyProtection="1"/>
    <xf numFmtId="2" fontId="0" fillId="0" borderId="0" xfId="1" applyNumberFormat="1" applyFont="1" applyFill="1" applyBorder="1" applyProtection="1"/>
    <xf numFmtId="2" fontId="2" fillId="0" borderId="0" xfId="1" applyNumberFormat="1" applyFont="1" applyBorder="1" applyProtection="1"/>
    <xf numFmtId="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1" applyNumberFormat="1" applyFont="1" applyBorder="1" applyProtection="1">
      <protection locked="0"/>
    </xf>
    <xf numFmtId="2" fontId="0" fillId="0" borderId="0" xfId="1" applyNumberFormat="1" applyFont="1" applyFill="1" applyBorder="1" applyProtection="1">
      <protection locked="0"/>
    </xf>
    <xf numFmtId="2" fontId="2" fillId="2" borderId="0" xfId="1" applyNumberFormat="1" applyFont="1" applyFill="1" applyBorder="1" applyProtection="1"/>
    <xf numFmtId="2" fontId="2" fillId="3" borderId="0" xfId="1" applyNumberFormat="1" applyFont="1" applyFill="1" applyBorder="1" applyProtection="1"/>
    <xf numFmtId="2" fontId="2" fillId="4" borderId="0" xfId="1" applyNumberFormat="1" applyFont="1" applyFill="1" applyBorder="1" applyProtection="1"/>
    <xf numFmtId="2" fontId="2" fillId="0" borderId="0" xfId="1" applyNumberFormat="1" applyFont="1" applyFill="1" applyBorder="1" applyProtection="1"/>
    <xf numFmtId="10" fontId="0" fillId="0" borderId="0" xfId="3" applyNumberFormat="1" applyFont="1"/>
    <xf numFmtId="0" fontId="3" fillId="0" borderId="0" xfId="0" applyFont="1"/>
    <xf numFmtId="0" fontId="3" fillId="6" borderId="1" xfId="0" applyFont="1" applyFill="1" applyBorder="1"/>
    <xf numFmtId="0" fontId="0" fillId="5" borderId="0" xfId="0" applyFill="1"/>
    <xf numFmtId="3" fontId="0" fillId="0" borderId="0" xfId="0" applyNumberForma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64" fontId="0" fillId="0" borderId="0" xfId="0" applyNumberFormat="1"/>
    <xf numFmtId="3" fontId="5" fillId="0" borderId="0" xfId="0" applyNumberFormat="1" applyFont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3" applyNumberFormat="1" applyFont="1"/>
    <xf numFmtId="166" fontId="0" fillId="0" borderId="0" xfId="0" applyNumberFormat="1"/>
    <xf numFmtId="168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Sheet2!$F$57:$F$62</c:f>
              <c:numCache>
                <c:formatCode>0.00000</c:formatCode>
                <c:ptCount val="6"/>
                <c:pt idx="0">
                  <c:v>0</c:v>
                </c:pt>
                <c:pt idx="1">
                  <c:v>-1.5998593530239101E-2</c:v>
                </c:pt>
                <c:pt idx="2">
                  <c:v>9.8266928711809899E-3</c:v>
                </c:pt>
                <c:pt idx="3">
                  <c:v>0.16489738145789101</c:v>
                </c:pt>
                <c:pt idx="4">
                  <c:v>3.9185905224787362E-2</c:v>
                </c:pt>
                <c:pt idx="5">
                  <c:v>-0.26337328266588717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F-446E-BDE9-54983C68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3935"/>
        <c:axId val="107806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Sheet2!$A$57:$A$62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Sheet2!$H$56:$H$62</c15:sqref>
                        </c15:formulaRef>
                      </c:ext>
                    </c:extLst>
                    <c:numCache>
                      <c:formatCode>0.000%</c:formatCode>
                      <c:ptCount val="7"/>
                      <c:pt idx="1">
                        <c:v>0</c:v>
                      </c:pt>
                      <c:pt idx="2">
                        <c:v>-1.5998593530239101E-2</c:v>
                      </c:pt>
                      <c:pt idx="3">
                        <c:v>-6.3291139240506328E-3</c:v>
                      </c:pt>
                      <c:pt idx="4">
                        <c:v>0.15752461322081576</c:v>
                      </c:pt>
                      <c:pt idx="5">
                        <c:v>0.2028832630098453</c:v>
                      </c:pt>
                      <c:pt idx="6">
                        <c:v>-0.11392405063291139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BF-446E-BDE9-54983C685211}"/>
                  </c:ext>
                </c:extLst>
              </c15:ser>
            </c15:filteredLineSeries>
          </c:ext>
        </c:extLst>
      </c:lineChart>
      <c:catAx>
        <c:axId val="3599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68047"/>
        <c:crosses val="autoZero"/>
        <c:auto val="1"/>
        <c:lblAlgn val="ctr"/>
        <c:lblOffset val="100"/>
        <c:noMultiLvlLbl val="0"/>
      </c:catAx>
      <c:valAx>
        <c:axId val="10780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51</xdr:row>
      <xdr:rowOff>19050</xdr:rowOff>
    </xdr:from>
    <xdr:to>
      <xdr:col>20</xdr:col>
      <xdr:colOff>161925</xdr:colOff>
      <xdr:row>65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564A1-9F7E-B7B1-4C96-32157A47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ajasekaran" refreshedDate="45278.844493402779" createdVersion="8" refreshedVersion="8" minRefreshableVersion="3" recordCount="299" xr:uid="{4C96E4F5-603F-44F8-A101-B1A48C18288B}">
  <cacheSource type="worksheet">
    <worksheetSource ref="A1:F300" sheet="consolidated"/>
  </cacheSource>
  <cacheFields count="6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Restaurant" numFmtId="0">
      <sharedItems count="1">
        <s v="YUM Brands"/>
      </sharedItems>
    </cacheField>
    <cacheField name="Category" numFmtId="0">
      <sharedItems count="4">
        <s v="Revenues "/>
        <s v="Costs and Expenses"/>
        <s v="Interest Expense"/>
        <s v="Tax Expense"/>
      </sharedItems>
    </cacheField>
    <cacheField name="Component" numFmtId="0">
      <sharedItems count="13">
        <s v="Company sales"/>
        <s v="Franchise and property revenues"/>
        <s v="Franchise contributions for advertising and other services"/>
        <s v="Company restaurant expenses"/>
        <s v="General and administrative expenses"/>
        <s v="Franchise and property expenses"/>
        <s v="Franchise advertising and other services expense"/>
        <s v="Refranchising gain/loss"/>
        <s v="Other income/expense"/>
        <s v="Investment income/expense (net)"/>
        <s v="Other pension income/expense"/>
        <s v="Interest expense (net)"/>
        <s v="Income tax provision"/>
      </sharedItems>
    </cacheField>
    <cacheField name="Quarter" numFmtId="0">
      <sharedItems count="4">
        <s v="Q1"/>
        <s v="Q2"/>
        <s v="Q3"/>
        <s v="Q4"/>
      </sharedItems>
    </cacheField>
    <cacheField name="Amount" numFmtId="2">
      <sharedItems containsSemiMixedTypes="0" containsString="0" containsNumber="1" containsInteger="1" minValue="-255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ajasekaran" refreshedDate="45282.495448032409" createdVersion="8" refreshedVersion="8" minRefreshableVersion="3" recordCount="92" xr:uid="{CB4AF444-AEBB-4DA3-B8C0-F4378692A9F1}">
  <cacheSource type="worksheet">
    <worksheetSource ref="A1:E93" sheet="franchiseSales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Restaurant" numFmtId="0">
      <sharedItems count="4">
        <s v="KFC"/>
        <s v="Pizza Hut"/>
        <s v="Taco Bell"/>
        <s v="YUM Brands"/>
      </sharedItems>
    </cacheField>
    <cacheField name="Category" numFmtId="0">
      <sharedItems/>
    </cacheField>
    <cacheField name="Quarter" numFmtId="2">
      <sharedItems/>
    </cacheField>
    <cacheField name="Amount" numFmtId="2">
      <sharedItems containsSemiMixedTypes="0" containsString="0" containsNumber="1" containsInteger="1" minValue="2104" maxValue="16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ajasekaran" refreshedDate="45282.501339814815" createdVersion="8" refreshedVersion="8" minRefreshableVersion="3" recordCount="23" xr:uid="{31B7FE3E-2D9C-4350-B1B0-CC3C1C79313A}">
  <cacheSource type="worksheet">
    <worksheetSource ref="I1:N24" sheet="franchiseSales"/>
  </cacheSource>
  <cacheFields count="6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Restaurant" numFmtId="0">
      <sharedItems/>
    </cacheField>
    <cacheField name="Category" numFmtId="0">
      <sharedItems/>
    </cacheField>
    <cacheField name="Component" numFmtId="0">
      <sharedItems/>
    </cacheField>
    <cacheField name="Quarter" numFmtId="0">
      <sharedItems/>
    </cacheField>
    <cacheField name="Amount" numFmtId="0">
      <sharedItems containsSemiMixedTypes="0" containsString="0" containsNumber="1" containsInteger="1" minValue="333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x v="0"/>
    <x v="0"/>
    <n v="512"/>
  </r>
  <r>
    <x v="0"/>
    <x v="0"/>
    <x v="0"/>
    <x v="1"/>
    <x v="0"/>
    <n v="584"/>
  </r>
  <r>
    <x v="0"/>
    <x v="0"/>
    <x v="0"/>
    <x v="2"/>
    <x v="0"/>
    <n v="275"/>
  </r>
  <r>
    <x v="0"/>
    <x v="0"/>
    <x v="1"/>
    <x v="3"/>
    <x v="0"/>
    <n v="438"/>
  </r>
  <r>
    <x v="0"/>
    <x v="0"/>
    <x v="1"/>
    <x v="4"/>
    <x v="0"/>
    <n v="219"/>
  </r>
  <r>
    <x v="0"/>
    <x v="0"/>
    <x v="1"/>
    <x v="5"/>
    <x v="0"/>
    <n v="47"/>
  </r>
  <r>
    <x v="0"/>
    <x v="0"/>
    <x v="1"/>
    <x v="6"/>
    <x v="0"/>
    <n v="272"/>
  </r>
  <r>
    <x v="0"/>
    <x v="0"/>
    <x v="1"/>
    <x v="7"/>
    <x v="0"/>
    <n v="-156"/>
  </r>
  <r>
    <x v="0"/>
    <x v="0"/>
    <x v="1"/>
    <x v="8"/>
    <x v="0"/>
    <n v="-2"/>
  </r>
  <r>
    <x v="0"/>
    <x v="0"/>
    <x v="2"/>
    <x v="9"/>
    <x v="0"/>
    <n v="-66"/>
  </r>
  <r>
    <x v="0"/>
    <x v="0"/>
    <x v="2"/>
    <x v="10"/>
    <x v="0"/>
    <n v="3"/>
  </r>
  <r>
    <x v="0"/>
    <x v="0"/>
    <x v="2"/>
    <x v="11"/>
    <x v="0"/>
    <n v="107"/>
  </r>
  <r>
    <x v="0"/>
    <x v="0"/>
    <x v="3"/>
    <x v="12"/>
    <x v="0"/>
    <n v="76"/>
  </r>
  <r>
    <x v="0"/>
    <x v="0"/>
    <x v="0"/>
    <x v="0"/>
    <x v="1"/>
    <n v="512"/>
  </r>
  <r>
    <x v="0"/>
    <x v="0"/>
    <x v="0"/>
    <x v="1"/>
    <x v="1"/>
    <n v="584"/>
  </r>
  <r>
    <x v="0"/>
    <x v="0"/>
    <x v="0"/>
    <x v="2"/>
    <x v="1"/>
    <n v="272"/>
  </r>
  <r>
    <x v="0"/>
    <x v="0"/>
    <x v="1"/>
    <x v="3"/>
    <x v="1"/>
    <n v="421"/>
  </r>
  <r>
    <x v="0"/>
    <x v="0"/>
    <x v="1"/>
    <x v="4"/>
    <x v="1"/>
    <n v="208"/>
  </r>
  <r>
    <x v="0"/>
    <x v="0"/>
    <x v="1"/>
    <x v="5"/>
    <x v="1"/>
    <n v="40"/>
  </r>
  <r>
    <x v="0"/>
    <x v="0"/>
    <x v="1"/>
    <x v="6"/>
    <x v="1"/>
    <n v="274"/>
  </r>
  <r>
    <x v="0"/>
    <x v="0"/>
    <x v="1"/>
    <x v="7"/>
    <x v="1"/>
    <n v="-29"/>
  </r>
  <r>
    <x v="0"/>
    <x v="0"/>
    <x v="1"/>
    <x v="8"/>
    <x v="1"/>
    <n v="5"/>
  </r>
  <r>
    <x v="0"/>
    <x v="0"/>
    <x v="2"/>
    <x v="9"/>
    <x v="1"/>
    <n v="-23"/>
  </r>
  <r>
    <x v="0"/>
    <x v="0"/>
    <x v="2"/>
    <x v="10"/>
    <x v="1"/>
    <n v="3"/>
  </r>
  <r>
    <x v="0"/>
    <x v="0"/>
    <x v="2"/>
    <x v="11"/>
    <x v="1"/>
    <n v="112"/>
  </r>
  <r>
    <x v="0"/>
    <x v="0"/>
    <x v="3"/>
    <x v="12"/>
    <x v="1"/>
    <n v="36"/>
  </r>
  <r>
    <x v="0"/>
    <x v="0"/>
    <x v="0"/>
    <x v="0"/>
    <x v="2"/>
    <n v="499"/>
  </r>
  <r>
    <x v="0"/>
    <x v="0"/>
    <x v="0"/>
    <x v="1"/>
    <x v="2"/>
    <n v="605"/>
  </r>
  <r>
    <x v="0"/>
    <x v="0"/>
    <x v="0"/>
    <x v="2"/>
    <x v="2"/>
    <n v="287"/>
  </r>
  <r>
    <x v="0"/>
    <x v="0"/>
    <x v="1"/>
    <x v="3"/>
    <x v="2"/>
    <n v="399"/>
  </r>
  <r>
    <x v="0"/>
    <x v="0"/>
    <x v="1"/>
    <x v="4"/>
    <x v="2"/>
    <n v="204"/>
  </r>
  <r>
    <x v="0"/>
    <x v="0"/>
    <x v="1"/>
    <x v="5"/>
    <x v="2"/>
    <n v="40"/>
  </r>
  <r>
    <x v="0"/>
    <x v="0"/>
    <x v="1"/>
    <x v="6"/>
    <x v="2"/>
    <n v="288"/>
  </r>
  <r>
    <x v="0"/>
    <x v="0"/>
    <x v="1"/>
    <x v="7"/>
    <x v="2"/>
    <n v="-100"/>
  </r>
  <r>
    <x v="0"/>
    <x v="0"/>
    <x v="1"/>
    <x v="8"/>
    <x v="2"/>
    <n v="7"/>
  </r>
  <r>
    <x v="0"/>
    <x v="0"/>
    <x v="2"/>
    <x v="9"/>
    <x v="2"/>
    <n v="-96"/>
  </r>
  <r>
    <x v="0"/>
    <x v="0"/>
    <x v="2"/>
    <x v="10"/>
    <x v="2"/>
    <n v="4"/>
  </r>
  <r>
    <x v="0"/>
    <x v="0"/>
    <x v="2"/>
    <x v="11"/>
    <x v="2"/>
    <n v="111"/>
  </r>
  <r>
    <x v="0"/>
    <x v="0"/>
    <x v="3"/>
    <x v="12"/>
    <x v="2"/>
    <n v="80"/>
  </r>
  <r>
    <x v="0"/>
    <x v="0"/>
    <x v="0"/>
    <x v="0"/>
    <x v="3"/>
    <n v="477"/>
  </r>
  <r>
    <x v="0"/>
    <x v="0"/>
    <x v="0"/>
    <x v="1"/>
    <x v="3"/>
    <n v="709"/>
  </r>
  <r>
    <x v="0"/>
    <x v="0"/>
    <x v="0"/>
    <x v="2"/>
    <x v="3"/>
    <n v="372"/>
  </r>
  <r>
    <x v="0"/>
    <x v="0"/>
    <x v="1"/>
    <x v="3"/>
    <x v="3"/>
    <n v="376"/>
  </r>
  <r>
    <x v="0"/>
    <x v="0"/>
    <x v="1"/>
    <x v="4"/>
    <x v="3"/>
    <n v="264"/>
  </r>
  <r>
    <x v="0"/>
    <x v="0"/>
    <x v="1"/>
    <x v="5"/>
    <x v="3"/>
    <n v="61"/>
  </r>
  <r>
    <x v="0"/>
    <x v="0"/>
    <x v="1"/>
    <x v="6"/>
    <x v="3"/>
    <n v="374"/>
  </r>
  <r>
    <x v="0"/>
    <x v="0"/>
    <x v="1"/>
    <x v="7"/>
    <x v="3"/>
    <n v="-255"/>
  </r>
  <r>
    <x v="0"/>
    <x v="0"/>
    <x v="1"/>
    <x v="8"/>
    <x v="3"/>
    <n v="-3"/>
  </r>
  <r>
    <x v="0"/>
    <x v="0"/>
    <x v="2"/>
    <x v="9"/>
    <x v="3"/>
    <n v="176"/>
  </r>
  <r>
    <x v="0"/>
    <x v="0"/>
    <x v="2"/>
    <x v="10"/>
    <x v="3"/>
    <n v="4"/>
  </r>
  <r>
    <x v="0"/>
    <x v="0"/>
    <x v="2"/>
    <x v="11"/>
    <x v="3"/>
    <n v="122"/>
  </r>
  <r>
    <x v="0"/>
    <x v="0"/>
    <x v="3"/>
    <x v="12"/>
    <x v="3"/>
    <n v="105"/>
  </r>
  <r>
    <x v="1"/>
    <x v="0"/>
    <x v="0"/>
    <x v="0"/>
    <x v="0"/>
    <n v="333"/>
  </r>
  <r>
    <x v="1"/>
    <x v="0"/>
    <x v="0"/>
    <x v="1"/>
    <x v="0"/>
    <n v="612"/>
  </r>
  <r>
    <x v="1"/>
    <x v="0"/>
    <x v="0"/>
    <x v="2"/>
    <x v="0"/>
    <n v="309"/>
  </r>
  <r>
    <x v="1"/>
    <x v="0"/>
    <x v="1"/>
    <x v="3"/>
    <x v="0"/>
    <n v="272"/>
  </r>
  <r>
    <x v="1"/>
    <x v="0"/>
    <x v="1"/>
    <x v="4"/>
    <x v="0"/>
    <n v="211"/>
  </r>
  <r>
    <x v="1"/>
    <x v="0"/>
    <x v="1"/>
    <x v="5"/>
    <x v="0"/>
    <n v="43"/>
  </r>
  <r>
    <x v="1"/>
    <x v="0"/>
    <x v="1"/>
    <x v="6"/>
    <x v="0"/>
    <n v="301"/>
  </r>
  <r>
    <x v="1"/>
    <x v="0"/>
    <x v="1"/>
    <x v="7"/>
    <x v="0"/>
    <n v="-6"/>
  </r>
  <r>
    <x v="1"/>
    <x v="0"/>
    <x v="1"/>
    <x v="8"/>
    <x v="0"/>
    <n v="0"/>
  </r>
  <r>
    <x v="1"/>
    <x v="0"/>
    <x v="2"/>
    <x v="9"/>
    <x v="0"/>
    <n v="16"/>
  </r>
  <r>
    <x v="1"/>
    <x v="0"/>
    <x v="2"/>
    <x v="10"/>
    <x v="0"/>
    <n v="3"/>
  </r>
  <r>
    <x v="1"/>
    <x v="0"/>
    <x v="2"/>
    <x v="11"/>
    <x v="0"/>
    <n v="115"/>
  </r>
  <r>
    <x v="1"/>
    <x v="0"/>
    <x v="3"/>
    <x v="12"/>
    <x v="0"/>
    <n v="37"/>
  </r>
  <r>
    <x v="1"/>
    <x v="0"/>
    <x v="0"/>
    <x v="0"/>
    <x v="1"/>
    <n v="359"/>
  </r>
  <r>
    <x v="1"/>
    <x v="0"/>
    <x v="0"/>
    <x v="1"/>
    <x v="1"/>
    <n v="633"/>
  </r>
  <r>
    <x v="1"/>
    <x v="0"/>
    <x v="0"/>
    <x v="2"/>
    <x v="1"/>
    <n v="318"/>
  </r>
  <r>
    <x v="1"/>
    <x v="0"/>
    <x v="1"/>
    <x v="3"/>
    <x v="1"/>
    <n v="286"/>
  </r>
  <r>
    <x v="1"/>
    <x v="0"/>
    <x v="1"/>
    <x v="4"/>
    <x v="1"/>
    <n v="198"/>
  </r>
  <r>
    <x v="1"/>
    <x v="0"/>
    <x v="1"/>
    <x v="5"/>
    <x v="1"/>
    <n v="38"/>
  </r>
  <r>
    <x v="1"/>
    <x v="0"/>
    <x v="1"/>
    <x v="6"/>
    <x v="1"/>
    <n v="315"/>
  </r>
  <r>
    <x v="1"/>
    <x v="0"/>
    <x v="1"/>
    <x v="7"/>
    <x v="1"/>
    <n v="-4"/>
  </r>
  <r>
    <x v="1"/>
    <x v="0"/>
    <x v="1"/>
    <x v="8"/>
    <x v="1"/>
    <n v="6"/>
  </r>
  <r>
    <x v="1"/>
    <x v="0"/>
    <x v="2"/>
    <x v="9"/>
    <x v="1"/>
    <n v="-25"/>
  </r>
  <r>
    <x v="1"/>
    <x v="0"/>
    <x v="2"/>
    <x v="10"/>
    <x v="1"/>
    <n v="0"/>
  </r>
  <r>
    <x v="1"/>
    <x v="0"/>
    <x v="2"/>
    <x v="11"/>
    <x v="1"/>
    <n v="119"/>
  </r>
  <r>
    <x v="1"/>
    <x v="0"/>
    <x v="3"/>
    <x v="12"/>
    <x v="1"/>
    <n v="88"/>
  </r>
  <r>
    <x v="1"/>
    <x v="0"/>
    <x v="0"/>
    <x v="0"/>
    <x v="2"/>
    <n v="364"/>
  </r>
  <r>
    <x v="1"/>
    <x v="0"/>
    <x v="0"/>
    <x v="1"/>
    <x v="2"/>
    <n v="645"/>
  </r>
  <r>
    <x v="1"/>
    <x v="0"/>
    <x v="0"/>
    <x v="2"/>
    <x v="2"/>
    <n v="330"/>
  </r>
  <r>
    <x v="1"/>
    <x v="0"/>
    <x v="1"/>
    <x v="3"/>
    <x v="2"/>
    <n v="292"/>
  </r>
  <r>
    <x v="1"/>
    <x v="0"/>
    <x v="1"/>
    <x v="4"/>
    <x v="2"/>
    <n v="208"/>
  </r>
  <r>
    <x v="1"/>
    <x v="0"/>
    <x v="1"/>
    <x v="5"/>
    <x v="2"/>
    <n v="43"/>
  </r>
  <r>
    <x v="1"/>
    <x v="0"/>
    <x v="1"/>
    <x v="6"/>
    <x v="2"/>
    <n v="325"/>
  </r>
  <r>
    <x v="1"/>
    <x v="0"/>
    <x v="1"/>
    <x v="7"/>
    <x v="2"/>
    <n v="-8"/>
  </r>
  <r>
    <x v="1"/>
    <x v="0"/>
    <x v="1"/>
    <x v="8"/>
    <x v="2"/>
    <n v="-1"/>
  </r>
  <r>
    <x v="1"/>
    <x v="0"/>
    <x v="2"/>
    <x v="9"/>
    <x v="2"/>
    <n v="59"/>
  </r>
  <r>
    <x v="1"/>
    <x v="0"/>
    <x v="2"/>
    <x v="10"/>
    <x v="2"/>
    <n v="1"/>
  </r>
  <r>
    <x v="1"/>
    <x v="0"/>
    <x v="2"/>
    <x v="11"/>
    <x v="2"/>
    <n v="120"/>
  </r>
  <r>
    <x v="1"/>
    <x v="0"/>
    <x v="3"/>
    <x v="12"/>
    <x v="2"/>
    <n v="45"/>
  </r>
  <r>
    <x v="1"/>
    <x v="0"/>
    <x v="0"/>
    <x v="0"/>
    <x v="3"/>
    <n v="490"/>
  </r>
  <r>
    <x v="1"/>
    <x v="0"/>
    <x v="0"/>
    <x v="1"/>
    <x v="3"/>
    <n v="770"/>
  </r>
  <r>
    <x v="1"/>
    <x v="0"/>
    <x v="0"/>
    <x v="2"/>
    <x v="3"/>
    <n v="434"/>
  </r>
  <r>
    <x v="1"/>
    <x v="0"/>
    <x v="1"/>
    <x v="3"/>
    <x v="3"/>
    <n v="385"/>
  </r>
  <r>
    <x v="1"/>
    <x v="0"/>
    <x v="1"/>
    <x v="4"/>
    <x v="3"/>
    <n v="300"/>
  </r>
  <r>
    <x v="1"/>
    <x v="0"/>
    <x v="1"/>
    <x v="5"/>
    <x v="3"/>
    <n v="56"/>
  </r>
  <r>
    <x v="1"/>
    <x v="0"/>
    <x v="1"/>
    <x v="6"/>
    <x v="3"/>
    <n v="427"/>
  </r>
  <r>
    <x v="1"/>
    <x v="0"/>
    <x v="1"/>
    <x v="7"/>
    <x v="3"/>
    <n v="-19"/>
  </r>
  <r>
    <x v="1"/>
    <x v="0"/>
    <x v="1"/>
    <x v="8"/>
    <x v="3"/>
    <n v="-1"/>
  </r>
  <r>
    <x v="1"/>
    <x v="0"/>
    <x v="2"/>
    <x v="9"/>
    <x v="3"/>
    <n v="17"/>
  </r>
  <r>
    <x v="1"/>
    <x v="0"/>
    <x v="2"/>
    <x v="10"/>
    <x v="3"/>
    <n v="0"/>
  </r>
  <r>
    <x v="1"/>
    <x v="0"/>
    <x v="2"/>
    <x v="11"/>
    <x v="3"/>
    <n v="132"/>
  </r>
  <r>
    <x v="1"/>
    <x v="0"/>
    <x v="3"/>
    <x v="12"/>
    <x v="3"/>
    <n v="-91"/>
  </r>
  <r>
    <x v="2"/>
    <x v="0"/>
    <x v="0"/>
    <x v="0"/>
    <x v="0"/>
    <n v="355"/>
  </r>
  <r>
    <x v="2"/>
    <x v="0"/>
    <x v="0"/>
    <x v="1"/>
    <x v="0"/>
    <n v="596"/>
  </r>
  <r>
    <x v="2"/>
    <x v="0"/>
    <x v="0"/>
    <x v="2"/>
    <x v="0"/>
    <n v="312"/>
  </r>
  <r>
    <x v="2"/>
    <x v="0"/>
    <x v="1"/>
    <x v="3"/>
    <x v="0"/>
    <n v="298"/>
  </r>
  <r>
    <x v="2"/>
    <x v="0"/>
    <x v="1"/>
    <x v="4"/>
    <x v="0"/>
    <n v="208"/>
  </r>
  <r>
    <x v="2"/>
    <x v="0"/>
    <x v="1"/>
    <x v="5"/>
    <x v="0"/>
    <n v="58"/>
  </r>
  <r>
    <x v="2"/>
    <x v="0"/>
    <x v="1"/>
    <x v="6"/>
    <x v="0"/>
    <n v="310"/>
  </r>
  <r>
    <x v="2"/>
    <x v="0"/>
    <x v="1"/>
    <x v="7"/>
    <x v="0"/>
    <n v="-13"/>
  </r>
  <r>
    <x v="2"/>
    <x v="0"/>
    <x v="1"/>
    <x v="8"/>
    <x v="0"/>
    <n v="152"/>
  </r>
  <r>
    <x v="2"/>
    <x v="0"/>
    <x v="2"/>
    <x v="9"/>
    <x v="0"/>
    <n v="34"/>
  </r>
  <r>
    <x v="2"/>
    <x v="0"/>
    <x v="2"/>
    <x v="10"/>
    <x v="0"/>
    <n v="3"/>
  </r>
  <r>
    <x v="2"/>
    <x v="0"/>
    <x v="2"/>
    <x v="11"/>
    <x v="0"/>
    <n v="118"/>
  </r>
  <r>
    <x v="2"/>
    <x v="0"/>
    <x v="3"/>
    <x v="12"/>
    <x v="0"/>
    <n v="12"/>
  </r>
  <r>
    <x v="2"/>
    <x v="0"/>
    <x v="0"/>
    <x v="0"/>
    <x v="1"/>
    <n v="403"/>
  </r>
  <r>
    <x v="2"/>
    <x v="0"/>
    <x v="0"/>
    <x v="1"/>
    <x v="1"/>
    <n v="525"/>
  </r>
  <r>
    <x v="2"/>
    <x v="0"/>
    <x v="0"/>
    <x v="2"/>
    <x v="1"/>
    <n v="270"/>
  </r>
  <r>
    <x v="2"/>
    <x v="0"/>
    <x v="1"/>
    <x v="3"/>
    <x v="1"/>
    <n v="349"/>
  </r>
  <r>
    <x v="2"/>
    <x v="0"/>
    <x v="1"/>
    <x v="4"/>
    <x v="1"/>
    <n v="259"/>
  </r>
  <r>
    <x v="2"/>
    <x v="0"/>
    <x v="1"/>
    <x v="5"/>
    <x v="1"/>
    <n v="36"/>
  </r>
  <r>
    <x v="2"/>
    <x v="0"/>
    <x v="1"/>
    <x v="6"/>
    <x v="1"/>
    <n v="264"/>
  </r>
  <r>
    <x v="2"/>
    <x v="0"/>
    <x v="1"/>
    <x v="7"/>
    <x v="1"/>
    <n v="-8"/>
  </r>
  <r>
    <x v="2"/>
    <x v="0"/>
    <x v="1"/>
    <x v="8"/>
    <x v="1"/>
    <n v="-2"/>
  </r>
  <r>
    <x v="2"/>
    <x v="0"/>
    <x v="2"/>
    <x v="9"/>
    <x v="1"/>
    <n v="-91"/>
  </r>
  <r>
    <x v="2"/>
    <x v="0"/>
    <x v="2"/>
    <x v="10"/>
    <x v="1"/>
    <n v="2"/>
  </r>
  <r>
    <x v="2"/>
    <x v="0"/>
    <x v="2"/>
    <x v="11"/>
    <x v="1"/>
    <n v="132"/>
  </r>
  <r>
    <x v="2"/>
    <x v="0"/>
    <x v="3"/>
    <x v="12"/>
    <x v="1"/>
    <n v="51"/>
  </r>
  <r>
    <x v="2"/>
    <x v="0"/>
    <x v="0"/>
    <x v="0"/>
    <x v="2"/>
    <n v="486"/>
  </r>
  <r>
    <x v="2"/>
    <x v="0"/>
    <x v="0"/>
    <x v="1"/>
    <x v="2"/>
    <n v="639"/>
  </r>
  <r>
    <x v="2"/>
    <x v="0"/>
    <x v="0"/>
    <x v="2"/>
    <x v="2"/>
    <n v="323"/>
  </r>
  <r>
    <x v="2"/>
    <x v="0"/>
    <x v="1"/>
    <x v="3"/>
    <x v="2"/>
    <n v="399"/>
  </r>
  <r>
    <x v="2"/>
    <x v="0"/>
    <x v="1"/>
    <x v="4"/>
    <x v="2"/>
    <n v="257"/>
  </r>
  <r>
    <x v="2"/>
    <x v="0"/>
    <x v="1"/>
    <x v="5"/>
    <x v="2"/>
    <n v="13"/>
  </r>
  <r>
    <x v="2"/>
    <x v="0"/>
    <x v="1"/>
    <x v="6"/>
    <x v="2"/>
    <n v="313"/>
  </r>
  <r>
    <x v="2"/>
    <x v="0"/>
    <x v="1"/>
    <x v="7"/>
    <x v="2"/>
    <n v="-9"/>
  </r>
  <r>
    <x v="2"/>
    <x v="0"/>
    <x v="1"/>
    <x v="8"/>
    <x v="2"/>
    <n v="4"/>
  </r>
  <r>
    <x v="2"/>
    <x v="0"/>
    <x v="2"/>
    <x v="9"/>
    <x v="2"/>
    <n v="-10"/>
  </r>
  <r>
    <x v="2"/>
    <x v="0"/>
    <x v="2"/>
    <x v="10"/>
    <x v="2"/>
    <n v="4"/>
  </r>
  <r>
    <x v="2"/>
    <x v="0"/>
    <x v="2"/>
    <x v="11"/>
    <x v="2"/>
    <n v="161"/>
  </r>
  <r>
    <x v="2"/>
    <x v="0"/>
    <x v="3"/>
    <x v="12"/>
    <x v="2"/>
    <n v="33"/>
  </r>
  <r>
    <x v="2"/>
    <x v="0"/>
    <x v="0"/>
    <x v="0"/>
    <x v="3"/>
    <n v="566"/>
  </r>
  <r>
    <x v="2"/>
    <x v="0"/>
    <x v="0"/>
    <x v="1"/>
    <x v="3"/>
    <n v="750"/>
  </r>
  <r>
    <x v="2"/>
    <x v="0"/>
    <x v="0"/>
    <x v="2"/>
    <x v="3"/>
    <n v="427"/>
  </r>
  <r>
    <x v="2"/>
    <x v="0"/>
    <x v="1"/>
    <x v="3"/>
    <x v="3"/>
    <n v="460"/>
  </r>
  <r>
    <x v="2"/>
    <x v="0"/>
    <x v="1"/>
    <x v="4"/>
    <x v="3"/>
    <n v="340"/>
  </r>
  <r>
    <x v="2"/>
    <x v="0"/>
    <x v="1"/>
    <x v="5"/>
    <x v="3"/>
    <n v="38"/>
  </r>
  <r>
    <x v="2"/>
    <x v="0"/>
    <x v="1"/>
    <x v="6"/>
    <x v="3"/>
    <n v="427"/>
  </r>
  <r>
    <x v="2"/>
    <x v="0"/>
    <x v="1"/>
    <x v="7"/>
    <x v="3"/>
    <n v="-4"/>
  </r>
  <r>
    <x v="2"/>
    <x v="0"/>
    <x v="1"/>
    <x v="8"/>
    <x v="3"/>
    <n v="0"/>
  </r>
  <r>
    <x v="2"/>
    <x v="0"/>
    <x v="2"/>
    <x v="9"/>
    <x v="3"/>
    <n v="-7"/>
  </r>
  <r>
    <x v="2"/>
    <x v="0"/>
    <x v="2"/>
    <x v="10"/>
    <x v="3"/>
    <n v="5"/>
  </r>
  <r>
    <x v="2"/>
    <x v="0"/>
    <x v="2"/>
    <x v="11"/>
    <x v="3"/>
    <n v="132"/>
  </r>
  <r>
    <x v="2"/>
    <x v="0"/>
    <x v="3"/>
    <x v="12"/>
    <x v="3"/>
    <n v="20"/>
  </r>
  <r>
    <x v="3"/>
    <x v="0"/>
    <x v="0"/>
    <x v="0"/>
    <x v="0"/>
    <n v="476"/>
  </r>
  <r>
    <x v="3"/>
    <x v="0"/>
    <x v="0"/>
    <x v="1"/>
    <x v="0"/>
    <n v="658"/>
  </r>
  <r>
    <x v="3"/>
    <x v="0"/>
    <x v="0"/>
    <x v="2"/>
    <x v="0"/>
    <n v="352"/>
  </r>
  <r>
    <x v="3"/>
    <x v="0"/>
    <x v="1"/>
    <x v="3"/>
    <x v="0"/>
    <n v="392"/>
  </r>
  <r>
    <x v="3"/>
    <x v="0"/>
    <x v="1"/>
    <x v="4"/>
    <x v="0"/>
    <n v="206"/>
  </r>
  <r>
    <x v="3"/>
    <x v="0"/>
    <x v="1"/>
    <x v="5"/>
    <x v="0"/>
    <n v="23"/>
  </r>
  <r>
    <x v="3"/>
    <x v="0"/>
    <x v="1"/>
    <x v="6"/>
    <x v="0"/>
    <n v="343"/>
  </r>
  <r>
    <x v="3"/>
    <x v="0"/>
    <x v="1"/>
    <x v="7"/>
    <x v="0"/>
    <n v="-15"/>
  </r>
  <r>
    <x v="3"/>
    <x v="0"/>
    <x v="1"/>
    <x v="8"/>
    <x v="0"/>
    <n v="-6"/>
  </r>
  <r>
    <x v="3"/>
    <x v="0"/>
    <x v="2"/>
    <x v="9"/>
    <x v="0"/>
    <n v="0"/>
  </r>
  <r>
    <x v="3"/>
    <x v="0"/>
    <x v="2"/>
    <x v="10"/>
    <x v="0"/>
    <n v="3"/>
  </r>
  <r>
    <x v="3"/>
    <x v="0"/>
    <x v="2"/>
    <x v="11"/>
    <x v="0"/>
    <n v="131"/>
  </r>
  <r>
    <x v="3"/>
    <x v="0"/>
    <x v="3"/>
    <x v="12"/>
    <x v="0"/>
    <n v="83"/>
  </r>
  <r>
    <x v="3"/>
    <x v="0"/>
    <x v="0"/>
    <x v="0"/>
    <x v="1"/>
    <n v="520"/>
  </r>
  <r>
    <x v="3"/>
    <x v="0"/>
    <x v="0"/>
    <x v="1"/>
    <x v="1"/>
    <n v="706"/>
  </r>
  <r>
    <x v="3"/>
    <x v="0"/>
    <x v="0"/>
    <x v="2"/>
    <x v="1"/>
    <n v="376"/>
  </r>
  <r>
    <x v="3"/>
    <x v="0"/>
    <x v="1"/>
    <x v="3"/>
    <x v="1"/>
    <n v="417"/>
  </r>
  <r>
    <x v="3"/>
    <x v="0"/>
    <x v="1"/>
    <x v="4"/>
    <x v="1"/>
    <n v="230"/>
  </r>
  <r>
    <x v="3"/>
    <x v="0"/>
    <x v="1"/>
    <x v="5"/>
    <x v="1"/>
    <n v="27"/>
  </r>
  <r>
    <x v="3"/>
    <x v="0"/>
    <x v="1"/>
    <x v="6"/>
    <x v="1"/>
    <n v="372"/>
  </r>
  <r>
    <x v="3"/>
    <x v="0"/>
    <x v="1"/>
    <x v="7"/>
    <x v="1"/>
    <n v="-7"/>
  </r>
  <r>
    <x v="3"/>
    <x v="0"/>
    <x v="1"/>
    <x v="8"/>
    <x v="1"/>
    <n v="-4"/>
  </r>
  <r>
    <x v="3"/>
    <x v="0"/>
    <x v="2"/>
    <x v="9"/>
    <x v="1"/>
    <n v="-1"/>
  </r>
  <r>
    <x v="3"/>
    <x v="0"/>
    <x v="2"/>
    <x v="10"/>
    <x v="1"/>
    <n v="2"/>
  </r>
  <r>
    <x v="3"/>
    <x v="0"/>
    <x v="2"/>
    <x v="11"/>
    <x v="1"/>
    <n v="159"/>
  </r>
  <r>
    <x v="3"/>
    <x v="0"/>
    <x v="3"/>
    <x v="12"/>
    <x v="1"/>
    <n v="16"/>
  </r>
  <r>
    <x v="3"/>
    <x v="0"/>
    <x v="0"/>
    <x v="0"/>
    <x v="2"/>
    <n v="513"/>
  </r>
  <r>
    <x v="3"/>
    <x v="0"/>
    <x v="0"/>
    <x v="1"/>
    <x v="2"/>
    <n v="716"/>
  </r>
  <r>
    <x v="3"/>
    <x v="0"/>
    <x v="0"/>
    <x v="2"/>
    <x v="2"/>
    <n v="377"/>
  </r>
  <r>
    <x v="3"/>
    <x v="0"/>
    <x v="1"/>
    <x v="3"/>
    <x v="2"/>
    <n v="421"/>
  </r>
  <r>
    <x v="3"/>
    <x v="0"/>
    <x v="1"/>
    <x v="4"/>
    <x v="2"/>
    <n v="253"/>
  </r>
  <r>
    <x v="3"/>
    <x v="0"/>
    <x v="1"/>
    <x v="5"/>
    <x v="2"/>
    <n v="31"/>
  </r>
  <r>
    <x v="3"/>
    <x v="0"/>
    <x v="1"/>
    <x v="6"/>
    <x v="2"/>
    <n v="375"/>
  </r>
  <r>
    <x v="3"/>
    <x v="0"/>
    <x v="1"/>
    <x v="7"/>
    <x v="2"/>
    <n v="1"/>
  </r>
  <r>
    <x v="3"/>
    <x v="0"/>
    <x v="1"/>
    <x v="8"/>
    <x v="2"/>
    <n v="-2"/>
  </r>
  <r>
    <x v="3"/>
    <x v="0"/>
    <x v="2"/>
    <x v="9"/>
    <x v="2"/>
    <n v="-51"/>
  </r>
  <r>
    <x v="3"/>
    <x v="0"/>
    <x v="2"/>
    <x v="10"/>
    <x v="2"/>
    <n v="1"/>
  </r>
  <r>
    <x v="3"/>
    <x v="0"/>
    <x v="2"/>
    <x v="11"/>
    <x v="2"/>
    <n v="126"/>
  </r>
  <r>
    <x v="3"/>
    <x v="0"/>
    <x v="3"/>
    <x v="12"/>
    <x v="2"/>
    <n v="-77"/>
  </r>
  <r>
    <x v="3"/>
    <x v="0"/>
    <x v="0"/>
    <x v="0"/>
    <x v="3"/>
    <n v="597"/>
  </r>
  <r>
    <x v="3"/>
    <x v="0"/>
    <x v="0"/>
    <x v="1"/>
    <x v="3"/>
    <n v="820"/>
  </r>
  <r>
    <x v="3"/>
    <x v="0"/>
    <x v="0"/>
    <x v="2"/>
    <x v="3"/>
    <n v="473"/>
  </r>
  <r>
    <x v="3"/>
    <x v="0"/>
    <x v="1"/>
    <x v="3"/>
    <x v="3"/>
    <n v="495"/>
  </r>
  <r>
    <x v="3"/>
    <x v="0"/>
    <x v="1"/>
    <x v="4"/>
    <x v="3"/>
    <n v="371"/>
  </r>
  <r>
    <x v="3"/>
    <x v="0"/>
    <x v="1"/>
    <x v="5"/>
    <x v="3"/>
    <n v="36"/>
  </r>
  <r>
    <x v="3"/>
    <x v="0"/>
    <x v="1"/>
    <x v="6"/>
    <x v="3"/>
    <n v="486"/>
  </r>
  <r>
    <x v="3"/>
    <x v="0"/>
    <x v="1"/>
    <x v="7"/>
    <x v="3"/>
    <n v="-14"/>
  </r>
  <r>
    <x v="3"/>
    <x v="0"/>
    <x v="1"/>
    <x v="8"/>
    <x v="3"/>
    <n v="14"/>
  </r>
  <r>
    <x v="3"/>
    <x v="0"/>
    <x v="2"/>
    <x v="9"/>
    <x v="3"/>
    <n v="-34"/>
  </r>
  <r>
    <x v="3"/>
    <x v="0"/>
    <x v="2"/>
    <x v="10"/>
    <x v="3"/>
    <n v="1"/>
  </r>
  <r>
    <x v="3"/>
    <x v="0"/>
    <x v="2"/>
    <x v="11"/>
    <x v="3"/>
    <n v="128"/>
  </r>
  <r>
    <x v="3"/>
    <x v="0"/>
    <x v="3"/>
    <x v="12"/>
    <x v="3"/>
    <n v="77"/>
  </r>
  <r>
    <x v="4"/>
    <x v="0"/>
    <x v="0"/>
    <x v="0"/>
    <x v="0"/>
    <n v="470"/>
  </r>
  <r>
    <x v="4"/>
    <x v="0"/>
    <x v="0"/>
    <x v="1"/>
    <x v="0"/>
    <n v="714"/>
  </r>
  <r>
    <x v="4"/>
    <x v="0"/>
    <x v="0"/>
    <x v="2"/>
    <x v="0"/>
    <n v="363"/>
  </r>
  <r>
    <x v="4"/>
    <x v="0"/>
    <x v="1"/>
    <x v="3"/>
    <x v="0"/>
    <n v="402"/>
  </r>
  <r>
    <x v="4"/>
    <x v="0"/>
    <x v="1"/>
    <x v="4"/>
    <x v="0"/>
    <n v="253"/>
  </r>
  <r>
    <x v="4"/>
    <x v="0"/>
    <x v="1"/>
    <x v="5"/>
    <x v="0"/>
    <n v="32"/>
  </r>
  <r>
    <x v="4"/>
    <x v="0"/>
    <x v="1"/>
    <x v="6"/>
    <x v="0"/>
    <n v="361"/>
  </r>
  <r>
    <x v="4"/>
    <x v="0"/>
    <x v="1"/>
    <x v="7"/>
    <x v="0"/>
    <n v="-4"/>
  </r>
  <r>
    <x v="4"/>
    <x v="0"/>
    <x v="1"/>
    <x v="8"/>
    <x v="0"/>
    <n v="-6"/>
  </r>
  <r>
    <x v="4"/>
    <x v="0"/>
    <x v="2"/>
    <x v="9"/>
    <x v="0"/>
    <n v="-7"/>
  </r>
  <r>
    <x v="4"/>
    <x v="0"/>
    <x v="2"/>
    <x v="10"/>
    <x v="0"/>
    <n v="0"/>
  </r>
  <r>
    <x v="4"/>
    <x v="0"/>
    <x v="2"/>
    <x v="11"/>
    <x v="0"/>
    <n v="118"/>
  </r>
  <r>
    <x v="4"/>
    <x v="0"/>
    <x v="3"/>
    <x v="12"/>
    <x v="0"/>
    <n v="-1"/>
  </r>
  <r>
    <x v="4"/>
    <x v="0"/>
    <x v="0"/>
    <x v="0"/>
    <x v="1"/>
    <n v="499"/>
  </r>
  <r>
    <x v="4"/>
    <x v="0"/>
    <x v="0"/>
    <x v="1"/>
    <x v="1"/>
    <n v="737"/>
  </r>
  <r>
    <x v="4"/>
    <x v="0"/>
    <x v="0"/>
    <x v="2"/>
    <x v="1"/>
    <n v="400"/>
  </r>
  <r>
    <x v="4"/>
    <x v="0"/>
    <x v="1"/>
    <x v="3"/>
    <x v="1"/>
    <n v="415"/>
  </r>
  <r>
    <x v="4"/>
    <x v="0"/>
    <x v="1"/>
    <x v="4"/>
    <x v="1"/>
    <n v="254"/>
  </r>
  <r>
    <x v="4"/>
    <x v="0"/>
    <x v="1"/>
    <x v="5"/>
    <x v="1"/>
    <n v="29"/>
  </r>
  <r>
    <x v="4"/>
    <x v="0"/>
    <x v="1"/>
    <x v="6"/>
    <x v="1"/>
    <n v="396"/>
  </r>
  <r>
    <x v="4"/>
    <x v="0"/>
    <x v="1"/>
    <x v="7"/>
    <x v="1"/>
    <n v="-8"/>
  </r>
  <r>
    <x v="4"/>
    <x v="0"/>
    <x v="1"/>
    <x v="8"/>
    <x v="1"/>
    <n v="-4"/>
  </r>
  <r>
    <x v="4"/>
    <x v="0"/>
    <x v="2"/>
    <x v="9"/>
    <x v="1"/>
    <n v="15"/>
  </r>
  <r>
    <x v="4"/>
    <x v="0"/>
    <x v="2"/>
    <x v="10"/>
    <x v="1"/>
    <n v="1"/>
  </r>
  <r>
    <x v="4"/>
    <x v="0"/>
    <x v="2"/>
    <x v="11"/>
    <x v="1"/>
    <n v="148"/>
  </r>
  <r>
    <x v="4"/>
    <x v="0"/>
    <x v="3"/>
    <x v="12"/>
    <x v="1"/>
    <n v="166"/>
  </r>
  <r>
    <x v="4"/>
    <x v="0"/>
    <x v="0"/>
    <x v="0"/>
    <x v="2"/>
    <n v="479"/>
  </r>
  <r>
    <x v="4"/>
    <x v="0"/>
    <x v="0"/>
    <x v="1"/>
    <x v="2"/>
    <n v="760"/>
  </r>
  <r>
    <x v="4"/>
    <x v="0"/>
    <x v="0"/>
    <x v="2"/>
    <x v="2"/>
    <n v="401"/>
  </r>
  <r>
    <x v="4"/>
    <x v="0"/>
    <x v="1"/>
    <x v="3"/>
    <x v="2"/>
    <n v="402"/>
  </r>
  <r>
    <x v="4"/>
    <x v="0"/>
    <x v="1"/>
    <x v="4"/>
    <x v="2"/>
    <n v="261"/>
  </r>
  <r>
    <x v="4"/>
    <x v="0"/>
    <x v="1"/>
    <x v="5"/>
    <x v="2"/>
    <n v="28"/>
  </r>
  <r>
    <x v="4"/>
    <x v="0"/>
    <x v="1"/>
    <x v="6"/>
    <x v="2"/>
    <n v="396"/>
  </r>
  <r>
    <x v="4"/>
    <x v="0"/>
    <x v="1"/>
    <x v="7"/>
    <x v="2"/>
    <n v="-3"/>
  </r>
  <r>
    <x v="4"/>
    <x v="0"/>
    <x v="1"/>
    <x v="8"/>
    <x v="2"/>
    <n v="10"/>
  </r>
  <r>
    <x v="4"/>
    <x v="0"/>
    <x v="2"/>
    <x v="9"/>
    <x v="2"/>
    <n v="-27"/>
  </r>
  <r>
    <x v="4"/>
    <x v="0"/>
    <x v="2"/>
    <x v="10"/>
    <x v="2"/>
    <n v="2"/>
  </r>
  <r>
    <x v="4"/>
    <x v="0"/>
    <x v="2"/>
    <x v="11"/>
    <x v="2"/>
    <n v="124"/>
  </r>
  <r>
    <x v="4"/>
    <x v="0"/>
    <x v="3"/>
    <x v="12"/>
    <x v="2"/>
    <n v="116"/>
  </r>
  <r>
    <x v="4"/>
    <x v="0"/>
    <x v="0"/>
    <x v="0"/>
    <x v="3"/>
    <n v="624"/>
  </r>
  <r>
    <x v="4"/>
    <x v="0"/>
    <x v="0"/>
    <x v="1"/>
    <x v="3"/>
    <n v="885"/>
  </r>
  <r>
    <x v="4"/>
    <x v="0"/>
    <x v="0"/>
    <x v="2"/>
    <x v="3"/>
    <n v="510"/>
  </r>
  <r>
    <x v="4"/>
    <x v="0"/>
    <x v="1"/>
    <x v="3"/>
    <x v="3"/>
    <n v="526"/>
  </r>
  <r>
    <x v="4"/>
    <x v="0"/>
    <x v="1"/>
    <x v="4"/>
    <x v="3"/>
    <n v="372"/>
  </r>
  <r>
    <x v="4"/>
    <x v="0"/>
    <x v="1"/>
    <x v="5"/>
    <x v="3"/>
    <n v="34"/>
  </r>
  <r>
    <x v="4"/>
    <x v="0"/>
    <x v="1"/>
    <x v="6"/>
    <x v="3"/>
    <n v="514"/>
  </r>
  <r>
    <x v="4"/>
    <x v="0"/>
    <x v="1"/>
    <x v="7"/>
    <x v="3"/>
    <n v="-12"/>
  </r>
  <r>
    <x v="4"/>
    <x v="0"/>
    <x v="1"/>
    <x v="8"/>
    <x v="3"/>
    <n v="7"/>
  </r>
  <r>
    <x v="4"/>
    <x v="0"/>
    <x v="2"/>
    <x v="9"/>
    <x v="3"/>
    <n v="8"/>
  </r>
  <r>
    <x v="4"/>
    <x v="0"/>
    <x v="2"/>
    <x v="10"/>
    <x v="3"/>
    <n v="6"/>
  </r>
  <r>
    <x v="4"/>
    <x v="0"/>
    <x v="2"/>
    <x v="11"/>
    <x v="3"/>
    <n v="137"/>
  </r>
  <r>
    <x v="4"/>
    <x v="0"/>
    <x v="3"/>
    <x v="12"/>
    <x v="3"/>
    <n v="56"/>
  </r>
  <r>
    <x v="5"/>
    <x v="0"/>
    <x v="0"/>
    <x v="0"/>
    <x v="0"/>
    <n v="474"/>
  </r>
  <r>
    <x v="5"/>
    <x v="0"/>
    <x v="0"/>
    <x v="1"/>
    <x v="0"/>
    <n v="770"/>
  </r>
  <r>
    <x v="5"/>
    <x v="0"/>
    <x v="0"/>
    <x v="2"/>
    <x v="0"/>
    <n v="401"/>
  </r>
  <r>
    <x v="5"/>
    <x v="0"/>
    <x v="1"/>
    <x v="3"/>
    <x v="0"/>
    <n v="403"/>
  </r>
  <r>
    <x v="5"/>
    <x v="0"/>
    <x v="1"/>
    <x v="4"/>
    <x v="0"/>
    <n v="282"/>
  </r>
  <r>
    <x v="5"/>
    <x v="0"/>
    <x v="1"/>
    <x v="5"/>
    <x v="0"/>
    <n v="36"/>
  </r>
  <r>
    <x v="5"/>
    <x v="0"/>
    <x v="1"/>
    <x v="6"/>
    <x v="0"/>
    <n v="395"/>
  </r>
  <r>
    <x v="5"/>
    <x v="0"/>
    <x v="1"/>
    <x v="7"/>
    <x v="0"/>
    <n v="-4"/>
  </r>
  <r>
    <x v="5"/>
    <x v="0"/>
    <x v="1"/>
    <x v="8"/>
    <x v="0"/>
    <n v="10"/>
  </r>
  <r>
    <x v="5"/>
    <x v="0"/>
    <x v="2"/>
    <x v="9"/>
    <x v="0"/>
    <n v="24"/>
  </r>
  <r>
    <x v="5"/>
    <x v="0"/>
    <x v="2"/>
    <x v="10"/>
    <x v="0"/>
    <n v="-2"/>
  </r>
  <r>
    <x v="5"/>
    <x v="0"/>
    <x v="2"/>
    <x v="11"/>
    <x v="0"/>
    <n v="130"/>
  </r>
  <r>
    <x v="5"/>
    <x v="0"/>
    <x v="3"/>
    <x v="12"/>
    <x v="0"/>
    <n v="71"/>
  </r>
  <r>
    <x v="5"/>
    <x v="0"/>
    <x v="0"/>
    <x v="0"/>
    <x v="1"/>
    <n v="511"/>
  </r>
  <r>
    <x v="5"/>
    <x v="0"/>
    <x v="0"/>
    <x v="1"/>
    <x v="1"/>
    <n v="785"/>
  </r>
  <r>
    <x v="5"/>
    <x v="0"/>
    <x v="0"/>
    <x v="2"/>
    <x v="1"/>
    <n v="391"/>
  </r>
  <r>
    <x v="5"/>
    <x v="0"/>
    <x v="1"/>
    <x v="3"/>
    <x v="1"/>
    <n v="415"/>
  </r>
  <r>
    <x v="5"/>
    <x v="0"/>
    <x v="1"/>
    <x v="4"/>
    <x v="1"/>
    <n v="291"/>
  </r>
  <r>
    <x v="5"/>
    <x v="0"/>
    <x v="1"/>
    <x v="5"/>
    <x v="1"/>
    <n v="32"/>
  </r>
  <r>
    <x v="5"/>
    <x v="0"/>
    <x v="1"/>
    <x v="6"/>
    <x v="1"/>
    <n v="388"/>
  </r>
  <r>
    <x v="5"/>
    <x v="0"/>
    <x v="1"/>
    <x v="7"/>
    <x v="1"/>
    <n v="-17"/>
  </r>
  <r>
    <x v="5"/>
    <x v="0"/>
    <x v="1"/>
    <x v="8"/>
    <x v="1"/>
    <n v="5"/>
  </r>
  <r>
    <x v="5"/>
    <x v="0"/>
    <x v="2"/>
    <x v="9"/>
    <x v="1"/>
    <n v="-29"/>
  </r>
  <r>
    <x v="5"/>
    <x v="0"/>
    <x v="2"/>
    <x v="10"/>
    <x v="1"/>
    <n v="-1"/>
  </r>
  <r>
    <x v="5"/>
    <x v="0"/>
    <x v="2"/>
    <x v="11"/>
    <x v="1"/>
    <n v="125"/>
  </r>
  <r>
    <x v="5"/>
    <x v="0"/>
    <x v="3"/>
    <x v="12"/>
    <x v="1"/>
    <n v="60"/>
  </r>
  <r>
    <x v="5"/>
    <x v="0"/>
    <x v="0"/>
    <x v="0"/>
    <x v="2"/>
    <n v="510"/>
  </r>
  <r>
    <x v="5"/>
    <x v="0"/>
    <x v="0"/>
    <x v="1"/>
    <x v="2"/>
    <n v="796"/>
  </r>
  <r>
    <x v="5"/>
    <x v="0"/>
    <x v="0"/>
    <x v="2"/>
    <x v="2"/>
    <n v="402"/>
  </r>
  <r>
    <x v="5"/>
    <x v="0"/>
    <x v="1"/>
    <x v="3"/>
    <x v="2"/>
    <n v="421"/>
  </r>
  <r>
    <x v="5"/>
    <x v="0"/>
    <x v="1"/>
    <x v="4"/>
    <x v="2"/>
    <n v="267"/>
  </r>
  <r>
    <x v="5"/>
    <x v="0"/>
    <x v="1"/>
    <x v="5"/>
    <x v="2"/>
    <n v="27"/>
  </r>
  <r>
    <x v="5"/>
    <x v="0"/>
    <x v="1"/>
    <x v="6"/>
    <x v="2"/>
    <n v="400"/>
  </r>
  <r>
    <x v="5"/>
    <x v="0"/>
    <x v="1"/>
    <x v="7"/>
    <x v="2"/>
    <n v="-19"/>
  </r>
  <r>
    <x v="5"/>
    <x v="0"/>
    <x v="1"/>
    <x v="8"/>
    <x v="2"/>
    <n v="-1"/>
  </r>
  <r>
    <x v="5"/>
    <x v="0"/>
    <x v="2"/>
    <x v="9"/>
    <x v="2"/>
    <n v="-16"/>
  </r>
  <r>
    <x v="5"/>
    <x v="0"/>
    <x v="2"/>
    <x v="10"/>
    <x v="2"/>
    <n v="-2"/>
  </r>
  <r>
    <x v="5"/>
    <x v="0"/>
    <x v="2"/>
    <x v="11"/>
    <x v="2"/>
    <n v="126"/>
  </r>
  <r>
    <x v="5"/>
    <x v="0"/>
    <x v="3"/>
    <x v="12"/>
    <x v="2"/>
    <n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s v="Franchisee Sales"/>
    <s v="Q1"/>
    <n v="6084"/>
  </r>
  <r>
    <x v="0"/>
    <x v="1"/>
    <s v="Franchisee Sales"/>
    <s v="Q1"/>
    <n v="3008"/>
  </r>
  <r>
    <x v="0"/>
    <x v="2"/>
    <s v="Franchisee Sales"/>
    <s v="Q1"/>
    <n v="2104"/>
  </r>
  <r>
    <x v="0"/>
    <x v="3"/>
    <s v="Franchisee Sales"/>
    <s v="Q1"/>
    <n v="11196"/>
  </r>
  <r>
    <x v="1"/>
    <x v="0"/>
    <s v="Franchisee Sales"/>
    <s v="Q1"/>
    <n v="6422"/>
  </r>
  <r>
    <x v="1"/>
    <x v="1"/>
    <s v="Franchisee Sales"/>
    <s v="Q1"/>
    <n v="3120"/>
  </r>
  <r>
    <x v="1"/>
    <x v="2"/>
    <s v="Franchisee Sales"/>
    <s v="Q1"/>
    <n v="2309"/>
  </r>
  <r>
    <x v="1"/>
    <x v="3"/>
    <s v="Franchisee Sales"/>
    <s v="Q1"/>
    <n v="11851"/>
  </r>
  <r>
    <x v="2"/>
    <x v="0"/>
    <s v="Franchisee Sales"/>
    <s v="Q1"/>
    <n v="6157"/>
  </r>
  <r>
    <x v="2"/>
    <x v="1"/>
    <s v="Franchisee Sales"/>
    <s v="Q1"/>
    <n v="2783"/>
  </r>
  <r>
    <x v="2"/>
    <x v="2"/>
    <s v="Franchisee Sales"/>
    <s v="Q1"/>
    <n v="2398"/>
  </r>
  <r>
    <x v="2"/>
    <x v="3"/>
    <s v="Franchisee Sales"/>
    <s v="Q1"/>
    <n v="11339"/>
  </r>
  <r>
    <x v="3"/>
    <x v="0"/>
    <s v="Franchisee Sales"/>
    <s v="Q1"/>
    <n v="7140"/>
  </r>
  <r>
    <x v="3"/>
    <x v="1"/>
    <s v="Franchisee Sales"/>
    <s v="Q1"/>
    <n v="2672"/>
  </r>
  <r>
    <x v="3"/>
    <x v="2"/>
    <s v="Franchisee Sales"/>
    <s v="Q1"/>
    <n v="3082"/>
  </r>
  <r>
    <x v="3"/>
    <x v="3"/>
    <s v="Franchisee Sales"/>
    <s v="Q1"/>
    <n v="12909"/>
  </r>
  <r>
    <x v="4"/>
    <x v="0"/>
    <s v="Franchisee Sales"/>
    <s v="Q1"/>
    <n v="7607"/>
  </r>
  <r>
    <x v="4"/>
    <x v="1"/>
    <s v="Franchisee Sales"/>
    <s v="Q1"/>
    <n v="3155"/>
  </r>
  <r>
    <x v="4"/>
    <x v="2"/>
    <s v="Franchisee Sales"/>
    <s v="Q1"/>
    <n v="2894"/>
  </r>
  <r>
    <x v="4"/>
    <x v="3"/>
    <s v="Franchisee Sales"/>
    <s v="Q1"/>
    <n v="13676"/>
  </r>
  <r>
    <x v="5"/>
    <x v="0"/>
    <s v="Franchisee Sales"/>
    <s v="Q1"/>
    <n v="7947"/>
  </r>
  <r>
    <x v="5"/>
    <x v="1"/>
    <s v="Franchisee Sales"/>
    <s v="Q1"/>
    <n v="3331"/>
  </r>
  <r>
    <x v="5"/>
    <x v="2"/>
    <s v="Franchisee Sales"/>
    <s v="Q1"/>
    <n v="3235"/>
  </r>
  <r>
    <x v="5"/>
    <x v="3"/>
    <s v="Franchisee Sales"/>
    <s v="Q1"/>
    <n v="14541"/>
  </r>
  <r>
    <x v="0"/>
    <x v="0"/>
    <s v="Franchisee Sales"/>
    <s v="Q2"/>
    <n v="6065"/>
  </r>
  <r>
    <x v="0"/>
    <x v="1"/>
    <s v="Franchisee Sales"/>
    <s v="Q2"/>
    <n v="2876"/>
  </r>
  <r>
    <x v="0"/>
    <x v="2"/>
    <s v="Franchisee Sales"/>
    <s v="Q2"/>
    <n v="2236"/>
  </r>
  <r>
    <x v="0"/>
    <x v="3"/>
    <s v="Franchisee Sales"/>
    <s v="Q2"/>
    <n v="11177"/>
  </r>
  <r>
    <x v="1"/>
    <x v="0"/>
    <s v="Franchisee Sales"/>
    <s v="Q2"/>
    <n v="6513"/>
  </r>
  <r>
    <x v="1"/>
    <x v="1"/>
    <s v="Franchisee Sales"/>
    <s v="Q2"/>
    <n v="3087"/>
  </r>
  <r>
    <x v="1"/>
    <x v="2"/>
    <s v="Franchisee Sales"/>
    <s v="Q2"/>
    <n v="2514"/>
  </r>
  <r>
    <x v="1"/>
    <x v="3"/>
    <s v="Franchisee Sales"/>
    <s v="Q2"/>
    <n v="12114"/>
  </r>
  <r>
    <x v="2"/>
    <x v="0"/>
    <s v="Franchisee Sales"/>
    <s v="Q2"/>
    <n v="5202"/>
  </r>
  <r>
    <x v="2"/>
    <x v="1"/>
    <s v="Franchisee Sales"/>
    <s v="Q2"/>
    <n v="2734"/>
  </r>
  <r>
    <x v="2"/>
    <x v="2"/>
    <s v="Franchisee Sales"/>
    <s v="Q2"/>
    <n v="2370"/>
  </r>
  <r>
    <x v="2"/>
    <x v="3"/>
    <s v="Franchisee Sales"/>
    <s v="Q2"/>
    <n v="10312"/>
  </r>
  <r>
    <x v="3"/>
    <x v="0"/>
    <s v="Franchisee Sales"/>
    <s v="Q2"/>
    <n v="7491"/>
  </r>
  <r>
    <x v="3"/>
    <x v="1"/>
    <s v="Franchisee Sales"/>
    <s v="Q2"/>
    <n v="2966"/>
  </r>
  <r>
    <x v="3"/>
    <x v="2"/>
    <s v="Franchisee Sales"/>
    <s v="Q2"/>
    <n v="3131"/>
  </r>
  <r>
    <x v="3"/>
    <x v="3"/>
    <s v="Franchisee Sales"/>
    <s v="Q2"/>
    <n v="13604"/>
  </r>
  <r>
    <x v="4"/>
    <x v="0"/>
    <s v="Franchisee Sales"/>
    <s v="Q2"/>
    <n v="7137"/>
  </r>
  <r>
    <x v="4"/>
    <x v="1"/>
    <s v="Franchisee Sales"/>
    <s v="Q2"/>
    <n v="3034"/>
  </r>
  <r>
    <x v="4"/>
    <x v="2"/>
    <s v="Franchisee Sales"/>
    <s v="Q2"/>
    <n v="3266"/>
  </r>
  <r>
    <x v="4"/>
    <x v="3"/>
    <s v="Franchisee Sales"/>
    <s v="Q2"/>
    <n v="13457"/>
  </r>
  <r>
    <x v="5"/>
    <x v="0"/>
    <s v="Franchisee Sales"/>
    <s v="Q2"/>
    <n v="8183"/>
  </r>
  <r>
    <x v="5"/>
    <x v="1"/>
    <s v="Franchisee Sales"/>
    <s v="Q2"/>
    <n v="3197"/>
  </r>
  <r>
    <x v="5"/>
    <x v="2"/>
    <s v="Franchisee Sales"/>
    <s v="Q2"/>
    <n v="3507"/>
  </r>
  <r>
    <x v="5"/>
    <x v="3"/>
    <s v="Franchisee Sales"/>
    <s v="Q2"/>
    <n v="14916"/>
  </r>
  <r>
    <x v="0"/>
    <x v="0"/>
    <s v="Franchisee Sales"/>
    <s v="Q3"/>
    <n v="6334"/>
  </r>
  <r>
    <x v="0"/>
    <x v="1"/>
    <s v="Franchisee Sales"/>
    <s v="Q3"/>
    <n v="2916"/>
  </r>
  <r>
    <x v="0"/>
    <x v="2"/>
    <s v="Franchisee Sales"/>
    <s v="Q3"/>
    <n v="2339"/>
  </r>
  <r>
    <x v="0"/>
    <x v="3"/>
    <s v="Franchisee Sales"/>
    <s v="Q3"/>
    <n v="11589"/>
  </r>
  <r>
    <x v="1"/>
    <x v="0"/>
    <s v="Franchisee Sales"/>
    <s v="Q3"/>
    <n v="6833"/>
  </r>
  <r>
    <x v="1"/>
    <x v="1"/>
    <s v="Franchisee Sales"/>
    <s v="Q3"/>
    <n v="3079"/>
  </r>
  <r>
    <x v="1"/>
    <x v="2"/>
    <s v="Franchisee Sales"/>
    <s v="Q3"/>
    <n v="2556"/>
  </r>
  <r>
    <x v="1"/>
    <x v="3"/>
    <s v="Franchisee Sales"/>
    <s v="Q3"/>
    <n v="12468"/>
  </r>
  <r>
    <x v="2"/>
    <x v="0"/>
    <s v="Franchisee Sales"/>
    <s v="Q3"/>
    <n v="6779"/>
  </r>
  <r>
    <x v="2"/>
    <x v="1"/>
    <s v="Franchisee Sales"/>
    <s v="Q3"/>
    <n v="2974"/>
  </r>
  <r>
    <x v="2"/>
    <x v="2"/>
    <s v="Franchisee Sales"/>
    <s v="Q3"/>
    <n v="2696"/>
  </r>
  <r>
    <x v="2"/>
    <x v="3"/>
    <s v="Franchisee Sales"/>
    <s v="Q3"/>
    <n v="12457"/>
  </r>
  <r>
    <x v="3"/>
    <x v="0"/>
    <s v="Franchisee Sales"/>
    <s v="Q3"/>
    <n v="7735"/>
  </r>
  <r>
    <x v="3"/>
    <x v="1"/>
    <s v="Franchisee Sales"/>
    <s v="Q3"/>
    <n v="2918"/>
  </r>
  <r>
    <x v="3"/>
    <x v="2"/>
    <s v="Franchisee Sales"/>
    <s v="Q3"/>
    <n v="3157"/>
  </r>
  <r>
    <x v="3"/>
    <x v="3"/>
    <s v="Franchisee Sales"/>
    <s v="Q3"/>
    <n v="13828"/>
  </r>
  <r>
    <x v="4"/>
    <x v="0"/>
    <s v="Franchisee Sales"/>
    <s v="Q3"/>
    <n v="7712"/>
  </r>
  <r>
    <x v="4"/>
    <x v="1"/>
    <s v="Franchisee Sales"/>
    <s v="Q3"/>
    <n v="3142"/>
  </r>
  <r>
    <x v="4"/>
    <x v="2"/>
    <s v="Franchisee Sales"/>
    <s v="Q3"/>
    <n v="3183"/>
  </r>
  <r>
    <x v="4"/>
    <x v="3"/>
    <s v="Franchisee Sales"/>
    <s v="Q3"/>
    <n v="14064"/>
  </r>
  <r>
    <x v="5"/>
    <x v="0"/>
    <s v="Franchisee Sales"/>
    <s v="Q3"/>
    <n v="8503"/>
  </r>
  <r>
    <x v="5"/>
    <x v="1"/>
    <s v="Franchisee Sales"/>
    <s v="Q3"/>
    <n v="3241"/>
  </r>
  <r>
    <x v="5"/>
    <x v="2"/>
    <s v="Franchisee Sales"/>
    <s v="Q3"/>
    <n v="3548"/>
  </r>
  <r>
    <x v="5"/>
    <x v="3"/>
    <s v="Franchisee Sales"/>
    <s v="Q3"/>
    <n v="15320"/>
  </r>
  <r>
    <x v="0"/>
    <x v="0"/>
    <s v="Franchisee Sales"/>
    <s v="Q4"/>
    <n v="6862"/>
  </r>
  <r>
    <x v="0"/>
    <x v="1"/>
    <s v="Franchisee Sales"/>
    <s v="Q4"/>
    <n v="3343"/>
  </r>
  <r>
    <x v="0"/>
    <x v="2"/>
    <s v="Franchisee Sales"/>
    <s v="Q4"/>
    <n v="3070"/>
  </r>
  <r>
    <x v="0"/>
    <x v="3"/>
    <s v="Franchisee Sales"/>
    <s v="Q4"/>
    <n v="13275"/>
  </r>
  <r>
    <x v="1"/>
    <x v="0"/>
    <s v="Franchisee Sales"/>
    <s v="Q4"/>
    <n v="7561"/>
  </r>
  <r>
    <x v="1"/>
    <x v="1"/>
    <s v="Franchisee Sales"/>
    <s v="Q4"/>
    <n v="3560"/>
  </r>
  <r>
    <x v="1"/>
    <x v="2"/>
    <s v="Franchisee Sales"/>
    <s v="Q4"/>
    <n v="3484"/>
  </r>
  <r>
    <x v="1"/>
    <x v="3"/>
    <s v="Franchisee Sales"/>
    <s v="Q4"/>
    <n v="14605"/>
  </r>
  <r>
    <x v="2"/>
    <x v="0"/>
    <s v="Franchisee Sales"/>
    <s v="Q4"/>
    <n v="7645"/>
  </r>
  <r>
    <x v="2"/>
    <x v="1"/>
    <s v="Franchisee Sales"/>
    <s v="Q4"/>
    <n v="3388"/>
  </r>
  <r>
    <x v="2"/>
    <x v="2"/>
    <s v="Franchisee Sales"/>
    <s v="Q4"/>
    <n v="3399"/>
  </r>
  <r>
    <x v="2"/>
    <x v="3"/>
    <s v="Franchisee Sales"/>
    <s v="Q4"/>
    <n v="14441"/>
  </r>
  <r>
    <x v="3"/>
    <x v="0"/>
    <s v="Franchisee Sales"/>
    <s v="Q4"/>
    <n v="8403"/>
  </r>
  <r>
    <x v="3"/>
    <x v="1"/>
    <s v="Franchisee Sales"/>
    <s v="Q4"/>
    <n v="3780"/>
  </r>
  <r>
    <x v="3"/>
    <x v="2"/>
    <s v="Franchisee Sales"/>
    <s v="Q4"/>
    <n v="3539"/>
  </r>
  <r>
    <x v="3"/>
    <x v="3"/>
    <s v="Franchisee Sales"/>
    <s v="Q4"/>
    <n v="15741"/>
  </r>
  <r>
    <x v="4"/>
    <x v="0"/>
    <s v="Franchisee Sales"/>
    <s v="Q4"/>
    <n v="8169"/>
  </r>
  <r>
    <x v="4"/>
    <x v="1"/>
    <s v="Franchisee Sales"/>
    <s v="Q4"/>
    <n v="3501"/>
  </r>
  <r>
    <x v="4"/>
    <x v="2"/>
    <s v="Franchisee Sales"/>
    <s v="Q4"/>
    <n v="4308"/>
  </r>
  <r>
    <x v="4"/>
    <x v="3"/>
    <s v="Franchisee Sales"/>
    <s v="Q4"/>
    <n v="16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YUM Brands"/>
    <s v="Revenues "/>
    <s v="Company sales"/>
    <s v="Q1"/>
    <n v="512"/>
  </r>
  <r>
    <x v="0"/>
    <s v="YUM Brands"/>
    <s v="Revenues "/>
    <s v="Company sales"/>
    <s v="Q2"/>
    <n v="512"/>
  </r>
  <r>
    <x v="0"/>
    <s v="YUM Brands"/>
    <s v="Revenues "/>
    <s v="Company sales"/>
    <s v="Q3"/>
    <n v="499"/>
  </r>
  <r>
    <x v="0"/>
    <s v="YUM Brands"/>
    <s v="Revenues "/>
    <s v="Company sales"/>
    <s v="Q4"/>
    <n v="477"/>
  </r>
  <r>
    <x v="1"/>
    <s v="YUM Brands"/>
    <s v="Revenues "/>
    <s v="Company sales"/>
    <s v="Q1"/>
    <n v="333"/>
  </r>
  <r>
    <x v="1"/>
    <s v="YUM Brands"/>
    <s v="Revenues "/>
    <s v="Company sales"/>
    <s v="Q2"/>
    <n v="359"/>
  </r>
  <r>
    <x v="1"/>
    <s v="YUM Brands"/>
    <s v="Revenues "/>
    <s v="Company sales"/>
    <s v="Q3"/>
    <n v="364"/>
  </r>
  <r>
    <x v="1"/>
    <s v="YUM Brands"/>
    <s v="Revenues "/>
    <s v="Company sales"/>
    <s v="Q4"/>
    <n v="490"/>
  </r>
  <r>
    <x v="2"/>
    <s v="YUM Brands"/>
    <s v="Revenues "/>
    <s v="Company sales"/>
    <s v="Q1"/>
    <n v="355"/>
  </r>
  <r>
    <x v="2"/>
    <s v="YUM Brands"/>
    <s v="Revenues "/>
    <s v="Company sales"/>
    <s v="Q2"/>
    <n v="403"/>
  </r>
  <r>
    <x v="2"/>
    <s v="YUM Brands"/>
    <s v="Revenues "/>
    <s v="Company sales"/>
    <s v="Q3"/>
    <n v="486"/>
  </r>
  <r>
    <x v="2"/>
    <s v="YUM Brands"/>
    <s v="Revenues "/>
    <s v="Company sales"/>
    <s v="Q4"/>
    <n v="566"/>
  </r>
  <r>
    <x v="3"/>
    <s v="YUM Brands"/>
    <s v="Revenues "/>
    <s v="Company sales"/>
    <s v="Q1"/>
    <n v="476"/>
  </r>
  <r>
    <x v="3"/>
    <s v="YUM Brands"/>
    <s v="Revenues "/>
    <s v="Company sales"/>
    <s v="Q2"/>
    <n v="520"/>
  </r>
  <r>
    <x v="3"/>
    <s v="YUM Brands"/>
    <s v="Revenues "/>
    <s v="Company sales"/>
    <s v="Q3"/>
    <n v="513"/>
  </r>
  <r>
    <x v="3"/>
    <s v="YUM Brands"/>
    <s v="Revenues "/>
    <s v="Company sales"/>
    <s v="Q4"/>
    <n v="597"/>
  </r>
  <r>
    <x v="4"/>
    <s v="YUM Brands"/>
    <s v="Revenues "/>
    <s v="Company sales"/>
    <s v="Q1"/>
    <n v="470"/>
  </r>
  <r>
    <x v="4"/>
    <s v="YUM Brands"/>
    <s v="Revenues "/>
    <s v="Company sales"/>
    <s v="Q2"/>
    <n v="499"/>
  </r>
  <r>
    <x v="4"/>
    <s v="YUM Brands"/>
    <s v="Revenues "/>
    <s v="Company sales"/>
    <s v="Q3"/>
    <n v="479"/>
  </r>
  <r>
    <x v="4"/>
    <s v="YUM Brands"/>
    <s v="Revenues "/>
    <s v="Company sales"/>
    <s v="Q4"/>
    <n v="624"/>
  </r>
  <r>
    <x v="5"/>
    <s v="YUM Brands"/>
    <s v="Revenues "/>
    <s v="Company sales"/>
    <s v="Q1"/>
    <n v="474"/>
  </r>
  <r>
    <x v="5"/>
    <s v="YUM Brands"/>
    <s v="Revenues "/>
    <s v="Company sales"/>
    <s v="Q2"/>
    <n v="511"/>
  </r>
  <r>
    <x v="5"/>
    <s v="YUM Brands"/>
    <s v="Revenues "/>
    <s v="Company sales"/>
    <s v="Q3"/>
    <n v="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C815-DE87-4CB8-A693-7A4EDC5F09B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M12" firstHeaderRow="1" firstDataRow="2" firstDataCol="1" rowPageCount="2" colPageCount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1" hier="-1"/>
  </pageField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73366-B80F-4BDF-9FC7-23F6F2316D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13" firstHeaderRow="1" firstDataRow="2" firstDataCol="1" rowPageCount="2" colPageCount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showAll="0">
      <items count="14">
        <item x="3"/>
        <item x="0"/>
        <item x="6"/>
        <item x="5"/>
        <item x="1"/>
        <item x="2"/>
        <item x="4"/>
        <item x="12"/>
        <item x="11"/>
        <item x="9"/>
        <item x="8"/>
        <item x="10"/>
        <item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1" hier="-1"/>
  </pageField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DC965-7C75-4D5C-82C8-D91B4522624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0" firstHeaderRow="1" firstDataRow="1" firstDataCol="1" rowPageCount="1" colPageCount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C71CB-27E5-401B-B779-C3A7B328A73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C2CC-8C8A-4564-826E-A623B30E4300}">
  <sheetPr filterMode="1"/>
  <dimension ref="A1:M323"/>
  <sheetViews>
    <sheetView zoomScale="85" zoomScaleNormal="85" workbookViewId="0">
      <selection sqref="A1:F47"/>
    </sheetView>
  </sheetViews>
  <sheetFormatPr defaultColWidth="5.140625" defaultRowHeight="15"/>
  <cols>
    <col min="1" max="1" width="5" bestFit="1" customWidth="1"/>
    <col min="2" max="2" width="11.42578125" bestFit="1" customWidth="1"/>
    <col min="3" max="3" width="22.85546875" bestFit="1" customWidth="1"/>
    <col min="4" max="4" width="53" bestFit="1" customWidth="1"/>
    <col min="5" max="5" width="7.85546875" bestFit="1" customWidth="1"/>
    <col min="6" max="6" width="8.140625" style="5" bestFit="1" customWidth="1"/>
    <col min="7" max="7" width="42.7109375" style="5" bestFit="1" customWidth="1"/>
    <col min="8" max="8" width="7.140625" style="5" bestFit="1" customWidth="1"/>
    <col min="9" max="9" width="7.5703125" style="5" bestFit="1" customWidth="1"/>
  </cols>
  <sheetData>
    <row r="1" spans="1:13" ht="12" customHeight="1">
      <c r="A1" t="s">
        <v>0</v>
      </c>
      <c r="B1" t="s">
        <v>1</v>
      </c>
      <c r="C1" t="s">
        <v>2</v>
      </c>
      <c r="D1" t="s">
        <v>3</v>
      </c>
      <c r="E1" t="s">
        <v>20</v>
      </c>
      <c r="F1" s="1" t="s">
        <v>21</v>
      </c>
    </row>
    <row r="2" spans="1:13" hidden="1">
      <c r="A2">
        <v>2018</v>
      </c>
      <c r="B2" t="s">
        <v>8</v>
      </c>
      <c r="C2" t="s">
        <v>22</v>
      </c>
      <c r="D2" t="s">
        <v>13</v>
      </c>
      <c r="E2" t="s">
        <v>4</v>
      </c>
      <c r="F2" s="13">
        <v>438</v>
      </c>
      <c r="G2" s="5" t="s">
        <v>40</v>
      </c>
      <c r="H2" s="6" t="s">
        <v>28</v>
      </c>
      <c r="I2" s="6" t="s">
        <v>28</v>
      </c>
      <c r="J2" t="s">
        <v>29</v>
      </c>
      <c r="K2" t="s">
        <v>30</v>
      </c>
      <c r="L2" t="s">
        <v>31</v>
      </c>
      <c r="M2" t="str">
        <f t="shared" ref="M2:M65" si="0">_xlfn.CONCAT(K2,A2,J2,H2,B2,I2,J2,H2,C2,I2,J2,H2,D2,I2,J2,H2,E2,I2,J2,F2,L2,J2)</f>
        <v>(2018,'YUM Brands','Costs and Expenses','Company restaurant expenses','Q1',438),</v>
      </c>
    </row>
    <row r="3" spans="1:13" hidden="1">
      <c r="A3">
        <v>2018</v>
      </c>
      <c r="B3" t="s">
        <v>8</v>
      </c>
      <c r="C3" t="s">
        <v>22</v>
      </c>
      <c r="D3" t="s">
        <v>13</v>
      </c>
      <c r="E3" s="1" t="s">
        <v>5</v>
      </c>
      <c r="F3" s="13">
        <v>421</v>
      </c>
      <c r="G3" s="5" t="s">
        <v>40</v>
      </c>
      <c r="H3" s="6" t="s">
        <v>28</v>
      </c>
      <c r="I3" s="6" t="s">
        <v>28</v>
      </c>
      <c r="J3" t="s">
        <v>29</v>
      </c>
      <c r="K3" t="s">
        <v>30</v>
      </c>
      <c r="L3" t="s">
        <v>31</v>
      </c>
      <c r="M3" t="str">
        <f t="shared" si="0"/>
        <v>(2018,'YUM Brands','Costs and Expenses','Company restaurant expenses','Q2',421),</v>
      </c>
    </row>
    <row r="4" spans="1:13" hidden="1">
      <c r="A4">
        <v>2018</v>
      </c>
      <c r="B4" t="s">
        <v>8</v>
      </c>
      <c r="C4" t="s">
        <v>22</v>
      </c>
      <c r="D4" t="s">
        <v>13</v>
      </c>
      <c r="E4" s="1" t="s">
        <v>6</v>
      </c>
      <c r="F4" s="13">
        <v>399</v>
      </c>
      <c r="G4" s="5" t="s">
        <v>40</v>
      </c>
      <c r="H4" s="6" t="s">
        <v>28</v>
      </c>
      <c r="I4" s="6" t="s">
        <v>28</v>
      </c>
      <c r="J4" t="s">
        <v>29</v>
      </c>
      <c r="K4" t="s">
        <v>30</v>
      </c>
      <c r="L4" t="s">
        <v>31</v>
      </c>
      <c r="M4" t="str">
        <f t="shared" si="0"/>
        <v>(2018,'YUM Brands','Costs and Expenses','Company restaurant expenses','Q3',399),</v>
      </c>
    </row>
    <row r="5" spans="1:13" hidden="1">
      <c r="A5">
        <v>2018</v>
      </c>
      <c r="B5" t="s">
        <v>8</v>
      </c>
      <c r="C5" t="s">
        <v>22</v>
      </c>
      <c r="D5" t="s">
        <v>13</v>
      </c>
      <c r="E5" s="1" t="s">
        <v>7</v>
      </c>
      <c r="F5" s="13">
        <v>376</v>
      </c>
      <c r="G5" s="5" t="s">
        <v>40</v>
      </c>
      <c r="H5" s="6" t="s">
        <v>28</v>
      </c>
      <c r="I5" s="6" t="s">
        <v>28</v>
      </c>
      <c r="J5" t="s">
        <v>29</v>
      </c>
      <c r="K5" t="s">
        <v>30</v>
      </c>
      <c r="L5" t="s">
        <v>31</v>
      </c>
      <c r="M5" t="str">
        <f t="shared" si="0"/>
        <v>(2018,'YUM Brands','Costs and Expenses','Company restaurant expenses','Q4',376),</v>
      </c>
    </row>
    <row r="6" spans="1:13" hidden="1">
      <c r="A6">
        <v>2019</v>
      </c>
      <c r="B6" t="s">
        <v>8</v>
      </c>
      <c r="C6" t="s">
        <v>22</v>
      </c>
      <c r="D6" t="s">
        <v>13</v>
      </c>
      <c r="E6" t="s">
        <v>4</v>
      </c>
      <c r="F6" s="4">
        <v>272</v>
      </c>
      <c r="H6" s="6" t="s">
        <v>28</v>
      </c>
      <c r="I6" s="6" t="s">
        <v>28</v>
      </c>
      <c r="J6" t="s">
        <v>29</v>
      </c>
      <c r="K6" t="s">
        <v>30</v>
      </c>
      <c r="L6" t="s">
        <v>31</v>
      </c>
      <c r="M6" t="str">
        <f t="shared" si="0"/>
        <v>(2019,'YUM Brands','Costs and Expenses','Company restaurant expenses','Q1',272),</v>
      </c>
    </row>
    <row r="7" spans="1:13" hidden="1">
      <c r="A7">
        <v>2019</v>
      </c>
      <c r="B7" t="s">
        <v>8</v>
      </c>
      <c r="C7" t="s">
        <v>22</v>
      </c>
      <c r="D7" t="s">
        <v>13</v>
      </c>
      <c r="E7" s="1" t="s">
        <v>5</v>
      </c>
      <c r="F7" s="4">
        <v>286</v>
      </c>
      <c r="H7" s="6" t="s">
        <v>28</v>
      </c>
      <c r="I7" s="6" t="s">
        <v>28</v>
      </c>
      <c r="J7" t="s">
        <v>29</v>
      </c>
      <c r="K7" t="s">
        <v>30</v>
      </c>
      <c r="L7" t="s">
        <v>31</v>
      </c>
      <c r="M7" t="str">
        <f t="shared" si="0"/>
        <v>(2019,'YUM Brands','Costs and Expenses','Company restaurant expenses','Q2',286),</v>
      </c>
    </row>
    <row r="8" spans="1:13" hidden="1">
      <c r="A8">
        <v>2019</v>
      </c>
      <c r="B8" t="s">
        <v>8</v>
      </c>
      <c r="C8" t="s">
        <v>22</v>
      </c>
      <c r="D8" t="s">
        <v>13</v>
      </c>
      <c r="E8" s="1" t="s">
        <v>6</v>
      </c>
      <c r="F8" s="4">
        <v>292</v>
      </c>
      <c r="H8" s="6" t="s">
        <v>28</v>
      </c>
      <c r="I8" s="6" t="s">
        <v>28</v>
      </c>
      <c r="J8" t="s">
        <v>29</v>
      </c>
      <c r="K8" t="s">
        <v>30</v>
      </c>
      <c r="L8" t="s">
        <v>31</v>
      </c>
      <c r="M8" t="str">
        <f t="shared" si="0"/>
        <v>(2019,'YUM Brands','Costs and Expenses','Company restaurant expenses','Q3',292),</v>
      </c>
    </row>
    <row r="9" spans="1:13" hidden="1">
      <c r="A9">
        <v>2019</v>
      </c>
      <c r="B9" t="s">
        <v>8</v>
      </c>
      <c r="C9" t="s">
        <v>22</v>
      </c>
      <c r="D9" t="s">
        <v>13</v>
      </c>
      <c r="E9" s="1" t="s">
        <v>7</v>
      </c>
      <c r="F9" s="4">
        <v>385</v>
      </c>
      <c r="H9" s="6" t="s">
        <v>28</v>
      </c>
      <c r="I9" s="6" t="s">
        <v>28</v>
      </c>
      <c r="J9" t="s">
        <v>29</v>
      </c>
      <c r="K9" t="s">
        <v>30</v>
      </c>
      <c r="L9" t="s">
        <v>31</v>
      </c>
      <c r="M9" t="str">
        <f t="shared" si="0"/>
        <v>(2019,'YUM Brands','Costs and Expenses','Company restaurant expenses','Q4',385),</v>
      </c>
    </row>
    <row r="10" spans="1:13" hidden="1">
      <c r="A10">
        <v>2020</v>
      </c>
      <c r="B10" t="s">
        <v>8</v>
      </c>
      <c r="C10" t="s">
        <v>22</v>
      </c>
      <c r="D10" t="s">
        <v>13</v>
      </c>
      <c r="E10" t="s">
        <v>4</v>
      </c>
      <c r="F10" s="4">
        <v>298</v>
      </c>
      <c r="H10" s="6" t="s">
        <v>28</v>
      </c>
      <c r="I10" s="6" t="s">
        <v>28</v>
      </c>
      <c r="J10" t="s">
        <v>29</v>
      </c>
      <c r="K10" t="s">
        <v>30</v>
      </c>
      <c r="L10" t="s">
        <v>31</v>
      </c>
      <c r="M10" t="str">
        <f t="shared" si="0"/>
        <v>(2020,'YUM Brands','Costs and Expenses','Company restaurant expenses','Q1',298),</v>
      </c>
    </row>
    <row r="11" spans="1:13" hidden="1">
      <c r="A11">
        <v>2020</v>
      </c>
      <c r="B11" t="s">
        <v>8</v>
      </c>
      <c r="C11" t="s">
        <v>22</v>
      </c>
      <c r="D11" t="s">
        <v>13</v>
      </c>
      <c r="E11" s="1" t="s">
        <v>5</v>
      </c>
      <c r="F11" s="4">
        <v>349</v>
      </c>
      <c r="H11" s="6" t="s">
        <v>28</v>
      </c>
      <c r="I11" s="6" t="s">
        <v>28</v>
      </c>
      <c r="J11" t="s">
        <v>29</v>
      </c>
      <c r="K11" t="s">
        <v>30</v>
      </c>
      <c r="L11" t="s">
        <v>31</v>
      </c>
      <c r="M11" t="str">
        <f t="shared" si="0"/>
        <v>(2020,'YUM Brands','Costs and Expenses','Company restaurant expenses','Q2',349),</v>
      </c>
    </row>
    <row r="12" spans="1:13" hidden="1">
      <c r="A12">
        <v>2020</v>
      </c>
      <c r="B12" t="s">
        <v>8</v>
      </c>
      <c r="C12" t="s">
        <v>22</v>
      </c>
      <c r="D12" t="s">
        <v>13</v>
      </c>
      <c r="E12" s="1" t="s">
        <v>6</v>
      </c>
      <c r="F12" s="4">
        <v>399</v>
      </c>
      <c r="H12" s="6" t="s">
        <v>28</v>
      </c>
      <c r="I12" s="6" t="s">
        <v>28</v>
      </c>
      <c r="J12" t="s">
        <v>29</v>
      </c>
      <c r="K12" t="s">
        <v>30</v>
      </c>
      <c r="L12" t="s">
        <v>31</v>
      </c>
      <c r="M12" t="str">
        <f t="shared" si="0"/>
        <v>(2020,'YUM Brands','Costs and Expenses','Company restaurant expenses','Q3',399),</v>
      </c>
    </row>
    <row r="13" spans="1:13" hidden="1">
      <c r="A13">
        <v>2020</v>
      </c>
      <c r="B13" t="s">
        <v>8</v>
      </c>
      <c r="C13" t="s">
        <v>22</v>
      </c>
      <c r="D13" t="s">
        <v>13</v>
      </c>
      <c r="E13" s="1" t="s">
        <v>7</v>
      </c>
      <c r="F13" s="4">
        <v>460</v>
      </c>
      <c r="H13" s="6" t="s">
        <v>28</v>
      </c>
      <c r="I13" s="6" t="s">
        <v>28</v>
      </c>
      <c r="J13" t="s">
        <v>29</v>
      </c>
      <c r="K13" t="s">
        <v>30</v>
      </c>
      <c r="L13" t="s">
        <v>31</v>
      </c>
      <c r="M13" t="str">
        <f t="shared" si="0"/>
        <v>(2020,'YUM Brands','Costs and Expenses','Company restaurant expenses','Q4',460),</v>
      </c>
    </row>
    <row r="14" spans="1:13" hidden="1">
      <c r="A14">
        <v>2021</v>
      </c>
      <c r="B14" t="s">
        <v>8</v>
      </c>
      <c r="C14" t="s">
        <v>22</v>
      </c>
      <c r="D14" t="s">
        <v>13</v>
      </c>
      <c r="E14" t="s">
        <v>4</v>
      </c>
      <c r="F14" s="4">
        <v>392</v>
      </c>
      <c r="H14" s="6" t="s">
        <v>28</v>
      </c>
      <c r="I14" s="6" t="s">
        <v>28</v>
      </c>
      <c r="J14" t="s">
        <v>29</v>
      </c>
      <c r="K14" t="s">
        <v>30</v>
      </c>
      <c r="L14" t="s">
        <v>31</v>
      </c>
      <c r="M14" t="str">
        <f t="shared" si="0"/>
        <v>(2021,'YUM Brands','Costs and Expenses','Company restaurant expenses','Q1',392),</v>
      </c>
    </row>
    <row r="15" spans="1:13" hidden="1">
      <c r="A15">
        <v>2021</v>
      </c>
      <c r="B15" t="s">
        <v>8</v>
      </c>
      <c r="C15" t="s">
        <v>22</v>
      </c>
      <c r="D15" t="s">
        <v>13</v>
      </c>
      <c r="E15" s="1" t="s">
        <v>5</v>
      </c>
      <c r="F15" s="4">
        <v>417</v>
      </c>
      <c r="H15" s="6" t="s">
        <v>28</v>
      </c>
      <c r="I15" s="6" t="s">
        <v>28</v>
      </c>
      <c r="J15" t="s">
        <v>29</v>
      </c>
      <c r="K15" t="s">
        <v>30</v>
      </c>
      <c r="L15" t="s">
        <v>31</v>
      </c>
      <c r="M15" t="str">
        <f t="shared" si="0"/>
        <v>(2021,'YUM Brands','Costs and Expenses','Company restaurant expenses','Q2',417),</v>
      </c>
    </row>
    <row r="16" spans="1:13" hidden="1">
      <c r="A16">
        <v>2021</v>
      </c>
      <c r="B16" t="s">
        <v>8</v>
      </c>
      <c r="C16" t="s">
        <v>22</v>
      </c>
      <c r="D16" t="s">
        <v>13</v>
      </c>
      <c r="E16" s="1" t="s">
        <v>6</v>
      </c>
      <c r="F16" s="4">
        <v>421</v>
      </c>
      <c r="H16" s="6" t="s">
        <v>28</v>
      </c>
      <c r="I16" s="6" t="s">
        <v>28</v>
      </c>
      <c r="J16" t="s">
        <v>29</v>
      </c>
      <c r="K16" t="s">
        <v>30</v>
      </c>
      <c r="L16" t="s">
        <v>31</v>
      </c>
      <c r="M16" t="str">
        <f t="shared" si="0"/>
        <v>(2021,'YUM Brands','Costs and Expenses','Company restaurant expenses','Q3',421),</v>
      </c>
    </row>
    <row r="17" spans="1:13" hidden="1">
      <c r="A17">
        <v>2021</v>
      </c>
      <c r="B17" t="s">
        <v>8</v>
      </c>
      <c r="C17" t="s">
        <v>22</v>
      </c>
      <c r="D17" t="s">
        <v>13</v>
      </c>
      <c r="E17" s="1" t="s">
        <v>7</v>
      </c>
      <c r="F17" s="4">
        <v>495</v>
      </c>
      <c r="H17" s="6" t="s">
        <v>28</v>
      </c>
      <c r="I17" s="6" t="s">
        <v>28</v>
      </c>
      <c r="J17" t="s">
        <v>29</v>
      </c>
      <c r="K17" t="s">
        <v>30</v>
      </c>
      <c r="L17" t="s">
        <v>31</v>
      </c>
      <c r="M17" t="str">
        <f t="shared" si="0"/>
        <v>(2021,'YUM Brands','Costs and Expenses','Company restaurant expenses','Q4',495),</v>
      </c>
    </row>
    <row r="18" spans="1:13" hidden="1">
      <c r="A18">
        <v>2022</v>
      </c>
      <c r="B18" t="s">
        <v>8</v>
      </c>
      <c r="C18" t="s">
        <v>22</v>
      </c>
      <c r="D18" t="s">
        <v>13</v>
      </c>
      <c r="E18" t="s">
        <v>4</v>
      </c>
      <c r="F18" s="4">
        <v>402</v>
      </c>
      <c r="H18" s="6" t="s">
        <v>28</v>
      </c>
      <c r="I18" s="6" t="s">
        <v>28</v>
      </c>
      <c r="J18" t="s">
        <v>29</v>
      </c>
      <c r="K18" t="s">
        <v>30</v>
      </c>
      <c r="L18" t="s">
        <v>31</v>
      </c>
      <c r="M18" t="str">
        <f t="shared" si="0"/>
        <v>(2022,'YUM Brands','Costs and Expenses','Company restaurant expenses','Q1',402),</v>
      </c>
    </row>
    <row r="19" spans="1:13" hidden="1">
      <c r="A19">
        <v>2022</v>
      </c>
      <c r="B19" t="s">
        <v>8</v>
      </c>
      <c r="C19" t="s">
        <v>22</v>
      </c>
      <c r="D19" t="s">
        <v>13</v>
      </c>
      <c r="E19" s="1" t="s">
        <v>5</v>
      </c>
      <c r="F19" s="4">
        <v>415</v>
      </c>
      <c r="H19" s="6" t="s">
        <v>28</v>
      </c>
      <c r="I19" s="6" t="s">
        <v>28</v>
      </c>
      <c r="J19" t="s">
        <v>29</v>
      </c>
      <c r="K19" t="s">
        <v>30</v>
      </c>
      <c r="L19" t="s">
        <v>31</v>
      </c>
      <c r="M19" t="str">
        <f t="shared" si="0"/>
        <v>(2022,'YUM Brands','Costs and Expenses','Company restaurant expenses','Q2',415),</v>
      </c>
    </row>
    <row r="20" spans="1:13" hidden="1">
      <c r="A20">
        <v>2022</v>
      </c>
      <c r="B20" t="s">
        <v>8</v>
      </c>
      <c r="C20" t="s">
        <v>22</v>
      </c>
      <c r="D20" t="s">
        <v>13</v>
      </c>
      <c r="E20" s="1" t="s">
        <v>6</v>
      </c>
      <c r="F20" s="4">
        <v>402</v>
      </c>
      <c r="H20" s="6" t="s">
        <v>28</v>
      </c>
      <c r="I20" s="6" t="s">
        <v>28</v>
      </c>
      <c r="J20" t="s">
        <v>29</v>
      </c>
      <c r="K20" t="s">
        <v>30</v>
      </c>
      <c r="L20" t="s">
        <v>31</v>
      </c>
      <c r="M20" t="str">
        <f t="shared" si="0"/>
        <v>(2022,'YUM Brands','Costs and Expenses','Company restaurant expenses','Q3',402),</v>
      </c>
    </row>
    <row r="21" spans="1:13" hidden="1">
      <c r="A21">
        <v>2022</v>
      </c>
      <c r="B21" t="s">
        <v>8</v>
      </c>
      <c r="C21" t="s">
        <v>22</v>
      </c>
      <c r="D21" t="s">
        <v>13</v>
      </c>
      <c r="E21" s="1" t="s">
        <v>7</v>
      </c>
      <c r="F21" s="4">
        <v>526</v>
      </c>
      <c r="H21" s="6" t="s">
        <v>28</v>
      </c>
      <c r="I21" s="6" t="s">
        <v>28</v>
      </c>
      <c r="J21" t="s">
        <v>29</v>
      </c>
      <c r="K21" t="s">
        <v>30</v>
      </c>
      <c r="L21" t="s">
        <v>31</v>
      </c>
      <c r="M21" t="str">
        <f t="shared" si="0"/>
        <v>(2022,'YUM Brands','Costs and Expenses','Company restaurant expenses','Q4',526),</v>
      </c>
    </row>
    <row r="22" spans="1:13" hidden="1">
      <c r="A22">
        <v>2023</v>
      </c>
      <c r="B22" t="s">
        <v>8</v>
      </c>
      <c r="C22" t="s">
        <v>22</v>
      </c>
      <c r="D22" t="s">
        <v>13</v>
      </c>
      <c r="E22" t="s">
        <v>4</v>
      </c>
      <c r="F22" s="4">
        <v>403</v>
      </c>
      <c r="H22" s="6" t="s">
        <v>28</v>
      </c>
      <c r="I22" s="6" t="s">
        <v>28</v>
      </c>
      <c r="J22" t="s">
        <v>29</v>
      </c>
      <c r="K22" t="s">
        <v>30</v>
      </c>
      <c r="L22" t="s">
        <v>31</v>
      </c>
      <c r="M22" t="str">
        <f t="shared" si="0"/>
        <v>(2023,'YUM Brands','Costs and Expenses','Company restaurant expenses','Q1',403),</v>
      </c>
    </row>
    <row r="23" spans="1:13" hidden="1">
      <c r="A23">
        <v>2023</v>
      </c>
      <c r="B23" t="s">
        <v>8</v>
      </c>
      <c r="C23" t="s">
        <v>22</v>
      </c>
      <c r="D23" t="s">
        <v>13</v>
      </c>
      <c r="E23" s="1" t="s">
        <v>5</v>
      </c>
      <c r="F23" s="4">
        <v>415</v>
      </c>
      <c r="H23" s="6" t="s">
        <v>28</v>
      </c>
      <c r="I23" s="6" t="s">
        <v>28</v>
      </c>
      <c r="J23" t="s">
        <v>29</v>
      </c>
      <c r="K23" t="s">
        <v>30</v>
      </c>
      <c r="L23" t="s">
        <v>31</v>
      </c>
      <c r="M23" t="str">
        <f t="shared" si="0"/>
        <v>(2023,'YUM Brands','Costs and Expenses','Company restaurant expenses','Q2',415),</v>
      </c>
    </row>
    <row r="24" spans="1:13" hidden="1">
      <c r="A24">
        <v>2023</v>
      </c>
      <c r="B24" t="s">
        <v>8</v>
      </c>
      <c r="C24" t="s">
        <v>22</v>
      </c>
      <c r="D24" t="s">
        <v>13</v>
      </c>
      <c r="E24" s="1" t="s">
        <v>6</v>
      </c>
      <c r="F24" s="4">
        <v>421</v>
      </c>
      <c r="H24" s="6" t="s">
        <v>28</v>
      </c>
      <c r="I24" s="6" t="s">
        <v>28</v>
      </c>
      <c r="J24" t="s">
        <v>29</v>
      </c>
      <c r="K24" t="s">
        <v>30</v>
      </c>
      <c r="L24" t="s">
        <v>31</v>
      </c>
      <c r="M24" t="str">
        <f t="shared" si="0"/>
        <v>(2023,'YUM Brands','Costs and Expenses','Company restaurant expenses','Q3',421),</v>
      </c>
    </row>
    <row r="25" spans="1:13">
      <c r="A25">
        <v>2018</v>
      </c>
      <c r="B25" t="s">
        <v>8</v>
      </c>
      <c r="C25" t="s">
        <v>9</v>
      </c>
      <c r="D25" t="s">
        <v>10</v>
      </c>
      <c r="E25" t="s">
        <v>4</v>
      </c>
      <c r="F25" s="2">
        <v>512</v>
      </c>
      <c r="H25" s="6" t="s">
        <v>28</v>
      </c>
      <c r="I25" s="6" t="s">
        <v>28</v>
      </c>
      <c r="J25" t="s">
        <v>29</v>
      </c>
      <c r="K25" t="s">
        <v>30</v>
      </c>
      <c r="L25" t="s">
        <v>31</v>
      </c>
      <c r="M25" t="str">
        <f t="shared" si="0"/>
        <v>(2018,'YUM Brands','Revenues ','Company sales','Q1',512),</v>
      </c>
    </row>
    <row r="26" spans="1:13">
      <c r="A26">
        <v>2018</v>
      </c>
      <c r="B26" t="s">
        <v>8</v>
      </c>
      <c r="C26" t="s">
        <v>9</v>
      </c>
      <c r="D26" t="s">
        <v>10</v>
      </c>
      <c r="E26" s="1" t="s">
        <v>5</v>
      </c>
      <c r="F26" s="2">
        <v>512</v>
      </c>
      <c r="H26" s="6" t="s">
        <v>28</v>
      </c>
      <c r="I26" s="6" t="s">
        <v>28</v>
      </c>
      <c r="J26" t="s">
        <v>29</v>
      </c>
      <c r="K26" t="s">
        <v>30</v>
      </c>
      <c r="L26" t="s">
        <v>31</v>
      </c>
      <c r="M26" t="str">
        <f t="shared" si="0"/>
        <v>(2018,'YUM Brands','Revenues ','Company sales','Q2',512),</v>
      </c>
    </row>
    <row r="27" spans="1:13">
      <c r="A27">
        <v>2018</v>
      </c>
      <c r="B27" t="s">
        <v>8</v>
      </c>
      <c r="C27" t="s">
        <v>9</v>
      </c>
      <c r="D27" t="s">
        <v>10</v>
      </c>
      <c r="E27" s="1" t="s">
        <v>6</v>
      </c>
      <c r="F27" s="2">
        <v>499</v>
      </c>
      <c r="H27" s="6" t="s">
        <v>28</v>
      </c>
      <c r="I27" s="6" t="s">
        <v>28</v>
      </c>
      <c r="J27" t="s">
        <v>29</v>
      </c>
      <c r="K27" t="s">
        <v>30</v>
      </c>
      <c r="L27" t="s">
        <v>31</v>
      </c>
      <c r="M27" t="str">
        <f t="shared" si="0"/>
        <v>(2018,'YUM Brands','Revenues ','Company sales','Q3',499),</v>
      </c>
    </row>
    <row r="28" spans="1:13">
      <c r="A28">
        <v>2018</v>
      </c>
      <c r="B28" t="s">
        <v>8</v>
      </c>
      <c r="C28" t="s">
        <v>9</v>
      </c>
      <c r="D28" t="s">
        <v>10</v>
      </c>
      <c r="E28" s="1" t="s">
        <v>7</v>
      </c>
      <c r="F28" s="2">
        <v>477</v>
      </c>
      <c r="H28" s="6" t="s">
        <v>28</v>
      </c>
      <c r="I28" s="6" t="s">
        <v>28</v>
      </c>
      <c r="J28" t="s">
        <v>29</v>
      </c>
      <c r="K28" t="s">
        <v>30</v>
      </c>
      <c r="L28" t="s">
        <v>31</v>
      </c>
      <c r="M28" t="str">
        <f t="shared" si="0"/>
        <v>(2018,'YUM Brands','Revenues ','Company sales','Q4',477),</v>
      </c>
    </row>
    <row r="29" spans="1:13">
      <c r="A29">
        <v>2019</v>
      </c>
      <c r="B29" t="s">
        <v>8</v>
      </c>
      <c r="C29" t="s">
        <v>9</v>
      </c>
      <c r="D29" t="s">
        <v>10</v>
      </c>
      <c r="E29" t="s">
        <v>4</v>
      </c>
      <c r="F29" s="2">
        <v>333</v>
      </c>
      <c r="H29" s="6" t="s">
        <v>28</v>
      </c>
      <c r="I29" s="6" t="s">
        <v>28</v>
      </c>
      <c r="J29" t="s">
        <v>29</v>
      </c>
      <c r="K29" t="s">
        <v>30</v>
      </c>
      <c r="L29" t="s">
        <v>31</v>
      </c>
      <c r="M29" t="str">
        <f t="shared" si="0"/>
        <v>(2019,'YUM Brands','Revenues ','Company sales','Q1',333),</v>
      </c>
    </row>
    <row r="30" spans="1:13">
      <c r="A30">
        <v>2019</v>
      </c>
      <c r="B30" t="s">
        <v>8</v>
      </c>
      <c r="C30" t="s">
        <v>9</v>
      </c>
      <c r="D30" t="s">
        <v>10</v>
      </c>
      <c r="E30" s="1" t="s">
        <v>5</v>
      </c>
      <c r="F30" s="2">
        <v>359</v>
      </c>
      <c r="H30" s="6" t="s">
        <v>28</v>
      </c>
      <c r="I30" s="6" t="s">
        <v>28</v>
      </c>
      <c r="J30" t="s">
        <v>29</v>
      </c>
      <c r="K30" t="s">
        <v>30</v>
      </c>
      <c r="L30" t="s">
        <v>31</v>
      </c>
      <c r="M30" t="str">
        <f t="shared" si="0"/>
        <v>(2019,'YUM Brands','Revenues ','Company sales','Q2',359),</v>
      </c>
    </row>
    <row r="31" spans="1:13">
      <c r="A31">
        <v>2019</v>
      </c>
      <c r="B31" t="s">
        <v>8</v>
      </c>
      <c r="C31" t="s">
        <v>9</v>
      </c>
      <c r="D31" t="s">
        <v>10</v>
      </c>
      <c r="E31" s="1" t="s">
        <v>6</v>
      </c>
      <c r="F31" s="2">
        <v>364</v>
      </c>
      <c r="H31" s="6" t="s">
        <v>28</v>
      </c>
      <c r="I31" s="6" t="s">
        <v>28</v>
      </c>
      <c r="J31" t="s">
        <v>29</v>
      </c>
      <c r="K31" t="s">
        <v>30</v>
      </c>
      <c r="L31" t="s">
        <v>31</v>
      </c>
      <c r="M31" t="str">
        <f t="shared" si="0"/>
        <v>(2019,'YUM Brands','Revenues ','Company sales','Q3',364),</v>
      </c>
    </row>
    <row r="32" spans="1:13">
      <c r="A32">
        <v>2019</v>
      </c>
      <c r="B32" t="s">
        <v>8</v>
      </c>
      <c r="C32" t="s">
        <v>9</v>
      </c>
      <c r="D32" t="s">
        <v>10</v>
      </c>
      <c r="E32" s="1" t="s">
        <v>7</v>
      </c>
      <c r="F32" s="2">
        <v>490</v>
      </c>
      <c r="H32" s="6" t="s">
        <v>28</v>
      </c>
      <c r="I32" s="6" t="s">
        <v>28</v>
      </c>
      <c r="J32" t="s">
        <v>29</v>
      </c>
      <c r="K32" t="s">
        <v>30</v>
      </c>
      <c r="L32" t="s">
        <v>31</v>
      </c>
      <c r="M32" t="str">
        <f t="shared" si="0"/>
        <v>(2019,'YUM Brands','Revenues ','Company sales','Q4',490),</v>
      </c>
    </row>
    <row r="33" spans="1:13">
      <c r="A33">
        <v>2020</v>
      </c>
      <c r="B33" t="s">
        <v>8</v>
      </c>
      <c r="C33" t="s">
        <v>9</v>
      </c>
      <c r="D33" t="s">
        <v>10</v>
      </c>
      <c r="E33" t="s">
        <v>4</v>
      </c>
      <c r="F33" s="2">
        <v>355</v>
      </c>
      <c r="H33" s="6" t="s">
        <v>28</v>
      </c>
      <c r="I33" s="6" t="s">
        <v>28</v>
      </c>
      <c r="J33" t="s">
        <v>29</v>
      </c>
      <c r="K33" t="s">
        <v>30</v>
      </c>
      <c r="L33" t="s">
        <v>31</v>
      </c>
      <c r="M33" t="str">
        <f t="shared" si="0"/>
        <v>(2020,'YUM Brands','Revenues ','Company sales','Q1',355),</v>
      </c>
    </row>
    <row r="34" spans="1:13">
      <c r="A34">
        <v>2020</v>
      </c>
      <c r="B34" t="s">
        <v>8</v>
      </c>
      <c r="C34" t="s">
        <v>9</v>
      </c>
      <c r="D34" t="s">
        <v>10</v>
      </c>
      <c r="E34" s="1" t="s">
        <v>5</v>
      </c>
      <c r="F34" s="2">
        <v>403</v>
      </c>
      <c r="H34" s="6" t="s">
        <v>28</v>
      </c>
      <c r="I34" s="6" t="s">
        <v>28</v>
      </c>
      <c r="J34" t="s">
        <v>29</v>
      </c>
      <c r="K34" t="s">
        <v>30</v>
      </c>
      <c r="L34" t="s">
        <v>31</v>
      </c>
      <c r="M34" t="str">
        <f t="shared" si="0"/>
        <v>(2020,'YUM Brands','Revenues ','Company sales','Q2',403),</v>
      </c>
    </row>
    <row r="35" spans="1:13">
      <c r="A35">
        <v>2020</v>
      </c>
      <c r="B35" t="s">
        <v>8</v>
      </c>
      <c r="C35" t="s">
        <v>9</v>
      </c>
      <c r="D35" t="s">
        <v>10</v>
      </c>
      <c r="E35" s="1" t="s">
        <v>6</v>
      </c>
      <c r="F35" s="2">
        <v>486</v>
      </c>
      <c r="H35" s="6" t="s">
        <v>28</v>
      </c>
      <c r="I35" s="6" t="s">
        <v>28</v>
      </c>
      <c r="J35" t="s">
        <v>29</v>
      </c>
      <c r="K35" t="s">
        <v>30</v>
      </c>
      <c r="L35" t="s">
        <v>31</v>
      </c>
      <c r="M35" t="str">
        <f t="shared" si="0"/>
        <v>(2020,'YUM Brands','Revenues ','Company sales','Q3',486),</v>
      </c>
    </row>
    <row r="36" spans="1:13">
      <c r="A36">
        <v>2020</v>
      </c>
      <c r="B36" t="s">
        <v>8</v>
      </c>
      <c r="C36" t="s">
        <v>9</v>
      </c>
      <c r="D36" t="s">
        <v>10</v>
      </c>
      <c r="E36" s="1" t="s">
        <v>7</v>
      </c>
      <c r="F36" s="2">
        <v>566</v>
      </c>
      <c r="H36" s="6" t="s">
        <v>28</v>
      </c>
      <c r="I36" s="6" t="s">
        <v>28</v>
      </c>
      <c r="J36" t="s">
        <v>29</v>
      </c>
      <c r="K36" t="s">
        <v>30</v>
      </c>
      <c r="L36" t="s">
        <v>31</v>
      </c>
      <c r="M36" t="str">
        <f t="shared" si="0"/>
        <v>(2020,'YUM Brands','Revenues ','Company sales','Q4',566),</v>
      </c>
    </row>
    <row r="37" spans="1:13">
      <c r="A37">
        <v>2021</v>
      </c>
      <c r="B37" t="s">
        <v>8</v>
      </c>
      <c r="C37" t="s">
        <v>9</v>
      </c>
      <c r="D37" t="s">
        <v>10</v>
      </c>
      <c r="E37" t="s">
        <v>4</v>
      </c>
      <c r="F37" s="2">
        <v>476</v>
      </c>
      <c r="H37" s="6" t="s">
        <v>28</v>
      </c>
      <c r="I37" s="6" t="s">
        <v>28</v>
      </c>
      <c r="J37" t="s">
        <v>29</v>
      </c>
      <c r="K37" t="s">
        <v>30</v>
      </c>
      <c r="L37" t="s">
        <v>31</v>
      </c>
      <c r="M37" t="str">
        <f t="shared" si="0"/>
        <v>(2021,'YUM Brands','Revenues ','Company sales','Q1',476),</v>
      </c>
    </row>
    <row r="38" spans="1:13">
      <c r="A38">
        <v>2021</v>
      </c>
      <c r="B38" t="s">
        <v>8</v>
      </c>
      <c r="C38" t="s">
        <v>9</v>
      </c>
      <c r="D38" t="s">
        <v>10</v>
      </c>
      <c r="E38" s="1" t="s">
        <v>5</v>
      </c>
      <c r="F38" s="2">
        <v>520</v>
      </c>
      <c r="H38" s="6" t="s">
        <v>28</v>
      </c>
      <c r="I38" s="6" t="s">
        <v>28</v>
      </c>
      <c r="J38" t="s">
        <v>29</v>
      </c>
      <c r="K38" t="s">
        <v>30</v>
      </c>
      <c r="L38" t="s">
        <v>31</v>
      </c>
      <c r="M38" t="str">
        <f t="shared" si="0"/>
        <v>(2021,'YUM Brands','Revenues ','Company sales','Q2',520),</v>
      </c>
    </row>
    <row r="39" spans="1:13">
      <c r="A39">
        <v>2021</v>
      </c>
      <c r="B39" t="s">
        <v>8</v>
      </c>
      <c r="C39" t="s">
        <v>9</v>
      </c>
      <c r="D39" t="s">
        <v>10</v>
      </c>
      <c r="E39" s="1" t="s">
        <v>6</v>
      </c>
      <c r="F39" s="2">
        <v>513</v>
      </c>
      <c r="H39" s="6" t="s">
        <v>28</v>
      </c>
      <c r="I39" s="6" t="s">
        <v>28</v>
      </c>
      <c r="J39" t="s">
        <v>29</v>
      </c>
      <c r="K39" t="s">
        <v>30</v>
      </c>
      <c r="L39" t="s">
        <v>31</v>
      </c>
      <c r="M39" t="str">
        <f t="shared" si="0"/>
        <v>(2021,'YUM Brands','Revenues ','Company sales','Q3',513),</v>
      </c>
    </row>
    <row r="40" spans="1:13">
      <c r="A40">
        <v>2021</v>
      </c>
      <c r="B40" t="s">
        <v>8</v>
      </c>
      <c r="C40" t="s">
        <v>9</v>
      </c>
      <c r="D40" t="s">
        <v>10</v>
      </c>
      <c r="E40" s="1" t="s">
        <v>7</v>
      </c>
      <c r="F40" s="2">
        <v>597</v>
      </c>
      <c r="H40" s="6" t="s">
        <v>28</v>
      </c>
      <c r="I40" s="6" t="s">
        <v>28</v>
      </c>
      <c r="J40" t="s">
        <v>29</v>
      </c>
      <c r="K40" t="s">
        <v>30</v>
      </c>
      <c r="L40" t="s">
        <v>31</v>
      </c>
      <c r="M40" t="str">
        <f t="shared" si="0"/>
        <v>(2021,'YUM Brands','Revenues ','Company sales','Q4',597),</v>
      </c>
    </row>
    <row r="41" spans="1:13">
      <c r="A41">
        <v>2022</v>
      </c>
      <c r="B41" t="s">
        <v>8</v>
      </c>
      <c r="C41" t="s">
        <v>9</v>
      </c>
      <c r="D41" t="s">
        <v>10</v>
      </c>
      <c r="E41" t="s">
        <v>4</v>
      </c>
      <c r="F41" s="2">
        <v>470</v>
      </c>
      <c r="H41" s="6" t="s">
        <v>28</v>
      </c>
      <c r="I41" s="6" t="s">
        <v>28</v>
      </c>
      <c r="J41" t="s">
        <v>29</v>
      </c>
      <c r="K41" t="s">
        <v>30</v>
      </c>
      <c r="L41" t="s">
        <v>31</v>
      </c>
      <c r="M41" t="str">
        <f t="shared" si="0"/>
        <v>(2022,'YUM Brands','Revenues ','Company sales','Q1',470),</v>
      </c>
    </row>
    <row r="42" spans="1:13">
      <c r="A42">
        <v>2022</v>
      </c>
      <c r="B42" t="s">
        <v>8</v>
      </c>
      <c r="C42" t="s">
        <v>9</v>
      </c>
      <c r="D42" t="s">
        <v>10</v>
      </c>
      <c r="E42" s="1" t="s">
        <v>5</v>
      </c>
      <c r="F42" s="2">
        <v>499</v>
      </c>
      <c r="H42" s="6" t="s">
        <v>28</v>
      </c>
      <c r="I42" s="6" t="s">
        <v>28</v>
      </c>
      <c r="J42" t="s">
        <v>29</v>
      </c>
      <c r="K42" t="s">
        <v>30</v>
      </c>
      <c r="L42" t="s">
        <v>31</v>
      </c>
      <c r="M42" t="str">
        <f t="shared" si="0"/>
        <v>(2022,'YUM Brands','Revenues ','Company sales','Q2',499),</v>
      </c>
    </row>
    <row r="43" spans="1:13">
      <c r="A43">
        <v>2022</v>
      </c>
      <c r="B43" t="s">
        <v>8</v>
      </c>
      <c r="C43" t="s">
        <v>9</v>
      </c>
      <c r="D43" t="s">
        <v>10</v>
      </c>
      <c r="E43" s="1" t="s">
        <v>6</v>
      </c>
      <c r="F43" s="2">
        <v>479</v>
      </c>
      <c r="H43" s="6" t="s">
        <v>28</v>
      </c>
      <c r="I43" s="6" t="s">
        <v>28</v>
      </c>
      <c r="J43" t="s">
        <v>29</v>
      </c>
      <c r="K43" t="s">
        <v>30</v>
      </c>
      <c r="L43" t="s">
        <v>31</v>
      </c>
      <c r="M43" t="str">
        <f t="shared" si="0"/>
        <v>(2022,'YUM Brands','Revenues ','Company sales','Q3',479),</v>
      </c>
    </row>
    <row r="44" spans="1:13">
      <c r="A44">
        <v>2022</v>
      </c>
      <c r="B44" t="s">
        <v>8</v>
      </c>
      <c r="C44" t="s">
        <v>9</v>
      </c>
      <c r="D44" t="s">
        <v>10</v>
      </c>
      <c r="E44" s="1" t="s">
        <v>7</v>
      </c>
      <c r="F44" s="2">
        <v>624</v>
      </c>
      <c r="H44" s="6" t="s">
        <v>28</v>
      </c>
      <c r="I44" s="6" t="s">
        <v>28</v>
      </c>
      <c r="J44" t="s">
        <v>29</v>
      </c>
      <c r="K44" t="s">
        <v>30</v>
      </c>
      <c r="L44" t="s">
        <v>31</v>
      </c>
      <c r="M44" t="str">
        <f t="shared" si="0"/>
        <v>(2022,'YUM Brands','Revenues ','Company sales','Q4',624),</v>
      </c>
    </row>
    <row r="45" spans="1:13">
      <c r="A45">
        <v>2023</v>
      </c>
      <c r="B45" t="s">
        <v>8</v>
      </c>
      <c r="C45" t="s">
        <v>9</v>
      </c>
      <c r="D45" t="s">
        <v>10</v>
      </c>
      <c r="E45" t="s">
        <v>4</v>
      </c>
      <c r="F45" s="2">
        <v>474</v>
      </c>
      <c r="H45" s="6" t="s">
        <v>28</v>
      </c>
      <c r="I45" s="6" t="s">
        <v>28</v>
      </c>
      <c r="J45" t="s">
        <v>29</v>
      </c>
      <c r="K45" t="s">
        <v>30</v>
      </c>
      <c r="L45" t="s">
        <v>31</v>
      </c>
      <c r="M45" t="str">
        <f t="shared" si="0"/>
        <v>(2023,'YUM Brands','Revenues ','Company sales','Q1',474),</v>
      </c>
    </row>
    <row r="46" spans="1:13">
      <c r="A46">
        <v>2023</v>
      </c>
      <c r="B46" t="s">
        <v>8</v>
      </c>
      <c r="C46" t="s">
        <v>9</v>
      </c>
      <c r="D46" t="s">
        <v>10</v>
      </c>
      <c r="E46" s="1" t="s">
        <v>5</v>
      </c>
      <c r="F46" s="2">
        <v>511</v>
      </c>
      <c r="H46" s="6" t="s">
        <v>28</v>
      </c>
      <c r="I46" s="6" t="s">
        <v>28</v>
      </c>
      <c r="J46" t="s">
        <v>29</v>
      </c>
      <c r="K46" t="s">
        <v>30</v>
      </c>
      <c r="L46" t="s">
        <v>31</v>
      </c>
      <c r="M46" t="str">
        <f t="shared" si="0"/>
        <v>(2023,'YUM Brands','Revenues ','Company sales','Q2',511),</v>
      </c>
    </row>
    <row r="47" spans="1:13">
      <c r="A47">
        <v>2023</v>
      </c>
      <c r="B47" t="s">
        <v>8</v>
      </c>
      <c r="C47" t="s">
        <v>9</v>
      </c>
      <c r="D47" t="s">
        <v>10</v>
      </c>
      <c r="E47" s="1" t="s">
        <v>6</v>
      </c>
      <c r="F47" s="2">
        <v>510</v>
      </c>
      <c r="H47" s="6" t="s">
        <v>28</v>
      </c>
      <c r="I47" s="6" t="s">
        <v>28</v>
      </c>
      <c r="J47" t="s">
        <v>29</v>
      </c>
      <c r="K47" t="s">
        <v>30</v>
      </c>
      <c r="L47" t="s">
        <v>31</v>
      </c>
      <c r="M47" t="str">
        <f t="shared" si="0"/>
        <v>(2023,'YUM Brands','Revenues ','Company sales','Q3',510),</v>
      </c>
    </row>
    <row r="48" spans="1:13" hidden="1">
      <c r="A48">
        <v>2018</v>
      </c>
      <c r="B48" t="s">
        <v>8</v>
      </c>
      <c r="C48" t="s">
        <v>22</v>
      </c>
      <c r="D48" t="s">
        <v>16</v>
      </c>
      <c r="E48" t="s">
        <v>4</v>
      </c>
      <c r="F48" s="11">
        <v>272</v>
      </c>
      <c r="G48" s="5" t="s">
        <v>41</v>
      </c>
      <c r="H48" s="6" t="s">
        <v>28</v>
      </c>
      <c r="I48" s="6" t="s">
        <v>28</v>
      </c>
      <c r="J48" t="s">
        <v>29</v>
      </c>
      <c r="K48" t="s">
        <v>30</v>
      </c>
      <c r="L48" t="s">
        <v>31</v>
      </c>
      <c r="M48" t="str">
        <f t="shared" si="0"/>
        <v>(2018,'YUM Brands','Costs and Expenses','Franchise advertising and other services expense','Q1',272),</v>
      </c>
    </row>
    <row r="49" spans="1:13" hidden="1">
      <c r="A49">
        <v>2018</v>
      </c>
      <c r="B49" t="s">
        <v>8</v>
      </c>
      <c r="C49" t="s">
        <v>22</v>
      </c>
      <c r="D49" t="s">
        <v>16</v>
      </c>
      <c r="E49" s="1" t="s">
        <v>5</v>
      </c>
      <c r="F49" s="11">
        <v>274</v>
      </c>
      <c r="G49" s="5" t="s">
        <v>41</v>
      </c>
      <c r="H49" s="6" t="s">
        <v>28</v>
      </c>
      <c r="I49" s="6" t="s">
        <v>28</v>
      </c>
      <c r="J49" t="s">
        <v>29</v>
      </c>
      <c r="K49" t="s">
        <v>30</v>
      </c>
      <c r="L49" t="s">
        <v>31</v>
      </c>
      <c r="M49" t="str">
        <f t="shared" si="0"/>
        <v>(2018,'YUM Brands','Costs and Expenses','Franchise advertising and other services expense','Q2',274),</v>
      </c>
    </row>
    <row r="50" spans="1:13" hidden="1">
      <c r="A50">
        <v>2018</v>
      </c>
      <c r="B50" t="s">
        <v>8</v>
      </c>
      <c r="C50" t="s">
        <v>22</v>
      </c>
      <c r="D50" t="s">
        <v>16</v>
      </c>
      <c r="E50" s="1" t="s">
        <v>6</v>
      </c>
      <c r="F50" s="11">
        <v>288</v>
      </c>
      <c r="G50" s="5" t="s">
        <v>41</v>
      </c>
      <c r="H50" s="6" t="s">
        <v>28</v>
      </c>
      <c r="I50" s="6" t="s">
        <v>28</v>
      </c>
      <c r="J50" t="s">
        <v>29</v>
      </c>
      <c r="K50" t="s">
        <v>30</v>
      </c>
      <c r="L50" t="s">
        <v>31</v>
      </c>
      <c r="M50" t="str">
        <f t="shared" si="0"/>
        <v>(2018,'YUM Brands','Costs and Expenses','Franchise advertising and other services expense','Q3',288),</v>
      </c>
    </row>
    <row r="51" spans="1:13" hidden="1">
      <c r="A51">
        <v>2018</v>
      </c>
      <c r="B51" t="s">
        <v>8</v>
      </c>
      <c r="C51" t="s">
        <v>22</v>
      </c>
      <c r="D51" t="s">
        <v>16</v>
      </c>
      <c r="E51" s="1" t="s">
        <v>7</v>
      </c>
      <c r="F51" s="11">
        <v>374</v>
      </c>
      <c r="G51" s="5" t="s">
        <v>41</v>
      </c>
      <c r="H51" s="6" t="s">
        <v>28</v>
      </c>
      <c r="I51" s="6" t="s">
        <v>28</v>
      </c>
      <c r="J51" t="s">
        <v>29</v>
      </c>
      <c r="K51" t="s">
        <v>30</v>
      </c>
      <c r="L51" t="s">
        <v>31</v>
      </c>
      <c r="M51" t="str">
        <f t="shared" si="0"/>
        <v>(2018,'YUM Brands','Costs and Expenses','Franchise advertising and other services expense','Q4',374),</v>
      </c>
    </row>
    <row r="52" spans="1:13" hidden="1">
      <c r="A52">
        <v>2019</v>
      </c>
      <c r="B52" t="s">
        <v>8</v>
      </c>
      <c r="C52" t="s">
        <v>22</v>
      </c>
      <c r="D52" t="s">
        <v>16</v>
      </c>
      <c r="E52" t="s">
        <v>4</v>
      </c>
      <c r="F52" s="4">
        <v>301</v>
      </c>
      <c r="H52" s="6" t="s">
        <v>28</v>
      </c>
      <c r="I52" s="6" t="s">
        <v>28</v>
      </c>
      <c r="J52" t="s">
        <v>29</v>
      </c>
      <c r="K52" t="s">
        <v>30</v>
      </c>
      <c r="L52" t="s">
        <v>31</v>
      </c>
      <c r="M52" t="str">
        <f t="shared" si="0"/>
        <v>(2019,'YUM Brands','Costs and Expenses','Franchise advertising and other services expense','Q1',301),</v>
      </c>
    </row>
    <row r="53" spans="1:13" hidden="1">
      <c r="A53">
        <v>2019</v>
      </c>
      <c r="B53" t="s">
        <v>8</v>
      </c>
      <c r="C53" t="s">
        <v>22</v>
      </c>
      <c r="D53" t="s">
        <v>16</v>
      </c>
      <c r="E53" s="1" t="s">
        <v>5</v>
      </c>
      <c r="F53" s="4">
        <v>315</v>
      </c>
      <c r="H53" s="6" t="s">
        <v>28</v>
      </c>
      <c r="I53" s="6" t="s">
        <v>28</v>
      </c>
      <c r="J53" t="s">
        <v>29</v>
      </c>
      <c r="K53" t="s">
        <v>30</v>
      </c>
      <c r="L53" t="s">
        <v>31</v>
      </c>
      <c r="M53" t="str">
        <f t="shared" si="0"/>
        <v>(2019,'YUM Brands','Costs and Expenses','Franchise advertising and other services expense','Q2',315),</v>
      </c>
    </row>
    <row r="54" spans="1:13" hidden="1">
      <c r="A54">
        <v>2019</v>
      </c>
      <c r="B54" t="s">
        <v>8</v>
      </c>
      <c r="C54" t="s">
        <v>22</v>
      </c>
      <c r="D54" t="s">
        <v>16</v>
      </c>
      <c r="E54" s="1" t="s">
        <v>6</v>
      </c>
      <c r="F54" s="4">
        <v>325</v>
      </c>
      <c r="H54" s="6" t="s">
        <v>28</v>
      </c>
      <c r="I54" s="6" t="s">
        <v>28</v>
      </c>
      <c r="J54" t="s">
        <v>29</v>
      </c>
      <c r="K54" t="s">
        <v>30</v>
      </c>
      <c r="L54" t="s">
        <v>31</v>
      </c>
      <c r="M54" t="str">
        <f t="shared" si="0"/>
        <v>(2019,'YUM Brands','Costs and Expenses','Franchise advertising and other services expense','Q3',325),</v>
      </c>
    </row>
    <row r="55" spans="1:13" hidden="1">
      <c r="A55">
        <v>2019</v>
      </c>
      <c r="B55" t="s">
        <v>8</v>
      </c>
      <c r="C55" t="s">
        <v>22</v>
      </c>
      <c r="D55" t="s">
        <v>16</v>
      </c>
      <c r="E55" s="1" t="s">
        <v>7</v>
      </c>
      <c r="F55" s="4">
        <v>427</v>
      </c>
      <c r="H55" s="6" t="s">
        <v>28</v>
      </c>
      <c r="I55" s="6" t="s">
        <v>28</v>
      </c>
      <c r="J55" t="s">
        <v>29</v>
      </c>
      <c r="K55" t="s">
        <v>30</v>
      </c>
      <c r="L55" t="s">
        <v>31</v>
      </c>
      <c r="M55" t="str">
        <f t="shared" si="0"/>
        <v>(2019,'YUM Brands','Costs and Expenses','Franchise advertising and other services expense','Q4',427),</v>
      </c>
    </row>
    <row r="56" spans="1:13" hidden="1">
      <c r="A56">
        <v>2020</v>
      </c>
      <c r="B56" t="s">
        <v>8</v>
      </c>
      <c r="C56" t="s">
        <v>22</v>
      </c>
      <c r="D56" t="s">
        <v>16</v>
      </c>
      <c r="E56" t="s">
        <v>4</v>
      </c>
      <c r="F56" s="4">
        <v>310</v>
      </c>
      <c r="H56" s="6" t="s">
        <v>28</v>
      </c>
      <c r="I56" s="6" t="s">
        <v>28</v>
      </c>
      <c r="J56" t="s">
        <v>29</v>
      </c>
      <c r="K56" t="s">
        <v>30</v>
      </c>
      <c r="L56" t="s">
        <v>31</v>
      </c>
      <c r="M56" t="str">
        <f t="shared" si="0"/>
        <v>(2020,'YUM Brands','Costs and Expenses','Franchise advertising and other services expense','Q1',310),</v>
      </c>
    </row>
    <row r="57" spans="1:13" hidden="1">
      <c r="A57">
        <v>2020</v>
      </c>
      <c r="B57" t="s">
        <v>8</v>
      </c>
      <c r="C57" t="s">
        <v>22</v>
      </c>
      <c r="D57" t="s">
        <v>16</v>
      </c>
      <c r="E57" s="1" t="s">
        <v>5</v>
      </c>
      <c r="F57" s="4">
        <v>264</v>
      </c>
      <c r="H57" s="6" t="s">
        <v>28</v>
      </c>
      <c r="I57" s="6" t="s">
        <v>28</v>
      </c>
      <c r="J57" t="s">
        <v>29</v>
      </c>
      <c r="K57" t="s">
        <v>30</v>
      </c>
      <c r="L57" t="s">
        <v>31</v>
      </c>
      <c r="M57" t="str">
        <f t="shared" si="0"/>
        <v>(2020,'YUM Brands','Costs and Expenses','Franchise advertising and other services expense','Q2',264),</v>
      </c>
    </row>
    <row r="58" spans="1:13" hidden="1">
      <c r="A58">
        <v>2020</v>
      </c>
      <c r="B58" t="s">
        <v>8</v>
      </c>
      <c r="C58" t="s">
        <v>22</v>
      </c>
      <c r="D58" t="s">
        <v>16</v>
      </c>
      <c r="E58" s="1" t="s">
        <v>6</v>
      </c>
      <c r="F58" s="4">
        <v>313</v>
      </c>
      <c r="H58" s="6" t="s">
        <v>28</v>
      </c>
      <c r="I58" s="6" t="s">
        <v>28</v>
      </c>
      <c r="J58" t="s">
        <v>29</v>
      </c>
      <c r="K58" t="s">
        <v>30</v>
      </c>
      <c r="L58" t="s">
        <v>31</v>
      </c>
      <c r="M58" t="str">
        <f t="shared" si="0"/>
        <v>(2020,'YUM Brands','Costs and Expenses','Franchise advertising and other services expense','Q3',313),</v>
      </c>
    </row>
    <row r="59" spans="1:13" hidden="1">
      <c r="A59">
        <v>2020</v>
      </c>
      <c r="B59" t="s">
        <v>8</v>
      </c>
      <c r="C59" t="s">
        <v>22</v>
      </c>
      <c r="D59" t="s">
        <v>16</v>
      </c>
      <c r="E59" s="1" t="s">
        <v>7</v>
      </c>
      <c r="F59" s="4">
        <v>427</v>
      </c>
      <c r="H59" s="6" t="s">
        <v>28</v>
      </c>
      <c r="I59" s="6" t="s">
        <v>28</v>
      </c>
      <c r="J59" t="s">
        <v>29</v>
      </c>
      <c r="K59" t="s">
        <v>30</v>
      </c>
      <c r="L59" t="s">
        <v>31</v>
      </c>
      <c r="M59" t="str">
        <f t="shared" si="0"/>
        <v>(2020,'YUM Brands','Costs and Expenses','Franchise advertising and other services expense','Q4',427),</v>
      </c>
    </row>
    <row r="60" spans="1:13" hidden="1">
      <c r="A60">
        <v>2021</v>
      </c>
      <c r="B60" t="s">
        <v>8</v>
      </c>
      <c r="C60" t="s">
        <v>22</v>
      </c>
      <c r="D60" t="s">
        <v>16</v>
      </c>
      <c r="E60" t="s">
        <v>4</v>
      </c>
      <c r="F60" s="4">
        <v>343</v>
      </c>
      <c r="H60" s="6" t="s">
        <v>28</v>
      </c>
      <c r="I60" s="6" t="s">
        <v>28</v>
      </c>
      <c r="J60" t="s">
        <v>29</v>
      </c>
      <c r="K60" t="s">
        <v>30</v>
      </c>
      <c r="L60" t="s">
        <v>31</v>
      </c>
      <c r="M60" t="str">
        <f t="shared" si="0"/>
        <v>(2021,'YUM Brands','Costs and Expenses','Franchise advertising and other services expense','Q1',343),</v>
      </c>
    </row>
    <row r="61" spans="1:13" hidden="1">
      <c r="A61">
        <v>2021</v>
      </c>
      <c r="B61" t="s">
        <v>8</v>
      </c>
      <c r="C61" t="s">
        <v>22</v>
      </c>
      <c r="D61" t="s">
        <v>16</v>
      </c>
      <c r="E61" s="1" t="s">
        <v>5</v>
      </c>
      <c r="F61" s="4">
        <v>372</v>
      </c>
      <c r="H61" s="6" t="s">
        <v>28</v>
      </c>
      <c r="I61" s="6" t="s">
        <v>28</v>
      </c>
      <c r="J61" t="s">
        <v>29</v>
      </c>
      <c r="K61" t="s">
        <v>30</v>
      </c>
      <c r="L61" t="s">
        <v>31</v>
      </c>
      <c r="M61" t="str">
        <f t="shared" si="0"/>
        <v>(2021,'YUM Brands','Costs and Expenses','Franchise advertising and other services expense','Q2',372),</v>
      </c>
    </row>
    <row r="62" spans="1:13" hidden="1">
      <c r="A62">
        <v>2021</v>
      </c>
      <c r="B62" t="s">
        <v>8</v>
      </c>
      <c r="C62" t="s">
        <v>22</v>
      </c>
      <c r="D62" t="s">
        <v>16</v>
      </c>
      <c r="E62" s="1" t="s">
        <v>6</v>
      </c>
      <c r="F62" s="4">
        <v>375</v>
      </c>
      <c r="H62" s="6" t="s">
        <v>28</v>
      </c>
      <c r="I62" s="6" t="s">
        <v>28</v>
      </c>
      <c r="J62" t="s">
        <v>29</v>
      </c>
      <c r="K62" t="s">
        <v>30</v>
      </c>
      <c r="L62" t="s">
        <v>31</v>
      </c>
      <c r="M62" t="str">
        <f t="shared" si="0"/>
        <v>(2021,'YUM Brands','Costs and Expenses','Franchise advertising and other services expense','Q3',375),</v>
      </c>
    </row>
    <row r="63" spans="1:13" hidden="1">
      <c r="A63">
        <v>2021</v>
      </c>
      <c r="B63" t="s">
        <v>8</v>
      </c>
      <c r="C63" t="s">
        <v>22</v>
      </c>
      <c r="D63" t="s">
        <v>16</v>
      </c>
      <c r="E63" s="1" t="s">
        <v>7</v>
      </c>
      <c r="F63" s="4">
        <v>486</v>
      </c>
      <c r="H63" s="6" t="s">
        <v>28</v>
      </c>
      <c r="I63" s="6" t="s">
        <v>28</v>
      </c>
      <c r="J63" t="s">
        <v>29</v>
      </c>
      <c r="K63" t="s">
        <v>30</v>
      </c>
      <c r="L63" t="s">
        <v>31</v>
      </c>
      <c r="M63" t="str">
        <f t="shared" si="0"/>
        <v>(2021,'YUM Brands','Costs and Expenses','Franchise advertising and other services expense','Q4',486),</v>
      </c>
    </row>
    <row r="64" spans="1:13" hidden="1">
      <c r="A64">
        <v>2022</v>
      </c>
      <c r="B64" t="s">
        <v>8</v>
      </c>
      <c r="C64" t="s">
        <v>22</v>
      </c>
      <c r="D64" t="s">
        <v>16</v>
      </c>
      <c r="E64" t="s">
        <v>4</v>
      </c>
      <c r="F64" s="4">
        <v>361</v>
      </c>
      <c r="H64" s="6" t="s">
        <v>28</v>
      </c>
      <c r="I64" s="6" t="s">
        <v>28</v>
      </c>
      <c r="J64" t="s">
        <v>29</v>
      </c>
      <c r="K64" t="s">
        <v>30</v>
      </c>
      <c r="L64" t="s">
        <v>31</v>
      </c>
      <c r="M64" t="str">
        <f t="shared" si="0"/>
        <v>(2022,'YUM Brands','Costs and Expenses','Franchise advertising and other services expense','Q1',361),</v>
      </c>
    </row>
    <row r="65" spans="1:13" hidden="1">
      <c r="A65">
        <v>2022</v>
      </c>
      <c r="B65" t="s">
        <v>8</v>
      </c>
      <c r="C65" t="s">
        <v>22</v>
      </c>
      <c r="D65" t="s">
        <v>16</v>
      </c>
      <c r="E65" s="1" t="s">
        <v>5</v>
      </c>
      <c r="F65" s="4">
        <v>396</v>
      </c>
      <c r="H65" s="6" t="s">
        <v>28</v>
      </c>
      <c r="I65" s="6" t="s">
        <v>28</v>
      </c>
      <c r="J65" t="s">
        <v>29</v>
      </c>
      <c r="K65" t="s">
        <v>30</v>
      </c>
      <c r="L65" t="s">
        <v>31</v>
      </c>
      <c r="M65" t="str">
        <f t="shared" si="0"/>
        <v>(2022,'YUM Brands','Costs and Expenses','Franchise advertising and other services expense','Q2',396),</v>
      </c>
    </row>
    <row r="66" spans="1:13" hidden="1">
      <c r="A66">
        <v>2022</v>
      </c>
      <c r="B66" t="s">
        <v>8</v>
      </c>
      <c r="C66" t="s">
        <v>22</v>
      </c>
      <c r="D66" t="s">
        <v>16</v>
      </c>
      <c r="E66" s="1" t="s">
        <v>6</v>
      </c>
      <c r="F66" s="4">
        <v>396</v>
      </c>
      <c r="H66" s="6" t="s">
        <v>28</v>
      </c>
      <c r="I66" s="6" t="s">
        <v>28</v>
      </c>
      <c r="J66" t="s">
        <v>29</v>
      </c>
      <c r="K66" t="s">
        <v>30</v>
      </c>
      <c r="L66" t="s">
        <v>31</v>
      </c>
      <c r="M66" t="str">
        <f t="shared" ref="M66:M129" si="1">_xlfn.CONCAT(K66,A66,J66,H66,B66,I66,J66,H66,C66,I66,J66,H66,D66,I66,J66,H66,E66,I66,J66,F66,L66,J66)</f>
        <v>(2022,'YUM Brands','Costs and Expenses','Franchise advertising and other services expense','Q3',396),</v>
      </c>
    </row>
    <row r="67" spans="1:13" hidden="1">
      <c r="A67">
        <v>2022</v>
      </c>
      <c r="B67" t="s">
        <v>8</v>
      </c>
      <c r="C67" t="s">
        <v>22</v>
      </c>
      <c r="D67" t="s">
        <v>16</v>
      </c>
      <c r="E67" s="1" t="s">
        <v>7</v>
      </c>
      <c r="F67" s="4">
        <v>514</v>
      </c>
      <c r="H67" s="6" t="s">
        <v>28</v>
      </c>
      <c r="I67" s="6" t="s">
        <v>28</v>
      </c>
      <c r="J67" t="s">
        <v>29</v>
      </c>
      <c r="K67" t="s">
        <v>30</v>
      </c>
      <c r="L67" t="s">
        <v>31</v>
      </c>
      <c r="M67" t="str">
        <f t="shared" si="1"/>
        <v>(2022,'YUM Brands','Costs and Expenses','Franchise advertising and other services expense','Q4',514),</v>
      </c>
    </row>
    <row r="68" spans="1:13" hidden="1">
      <c r="A68">
        <v>2023</v>
      </c>
      <c r="B68" t="s">
        <v>8</v>
      </c>
      <c r="C68" t="s">
        <v>22</v>
      </c>
      <c r="D68" t="s">
        <v>16</v>
      </c>
      <c r="E68" t="s">
        <v>4</v>
      </c>
      <c r="F68" s="4">
        <v>395</v>
      </c>
      <c r="H68" s="6" t="s">
        <v>28</v>
      </c>
      <c r="I68" s="6" t="s">
        <v>28</v>
      </c>
      <c r="J68" t="s">
        <v>29</v>
      </c>
      <c r="K68" t="s">
        <v>30</v>
      </c>
      <c r="L68" t="s">
        <v>31</v>
      </c>
      <c r="M68" t="str">
        <f t="shared" si="1"/>
        <v>(2023,'YUM Brands','Costs and Expenses','Franchise advertising and other services expense','Q1',395),</v>
      </c>
    </row>
    <row r="69" spans="1:13" hidden="1">
      <c r="A69">
        <v>2023</v>
      </c>
      <c r="B69" t="s">
        <v>8</v>
      </c>
      <c r="C69" t="s">
        <v>22</v>
      </c>
      <c r="D69" t="s">
        <v>16</v>
      </c>
      <c r="E69" s="1" t="s">
        <v>5</v>
      </c>
      <c r="F69" s="4">
        <v>388</v>
      </c>
      <c r="H69" s="6" t="s">
        <v>28</v>
      </c>
      <c r="I69" s="6" t="s">
        <v>28</v>
      </c>
      <c r="J69" t="s">
        <v>29</v>
      </c>
      <c r="K69" t="s">
        <v>30</v>
      </c>
      <c r="L69" t="s">
        <v>31</v>
      </c>
      <c r="M69" t="str">
        <f t="shared" si="1"/>
        <v>(2023,'YUM Brands','Costs and Expenses','Franchise advertising and other services expense','Q2',388),</v>
      </c>
    </row>
    <row r="70" spans="1:13" hidden="1">
      <c r="A70">
        <v>2023</v>
      </c>
      <c r="B70" t="s">
        <v>8</v>
      </c>
      <c r="C70" t="s">
        <v>22</v>
      </c>
      <c r="D70" t="s">
        <v>16</v>
      </c>
      <c r="E70" s="1" t="s">
        <v>6</v>
      </c>
      <c r="F70" s="4">
        <v>400</v>
      </c>
      <c r="H70" s="6" t="s">
        <v>28</v>
      </c>
      <c r="I70" s="6" t="s">
        <v>28</v>
      </c>
      <c r="J70" t="s">
        <v>29</v>
      </c>
      <c r="K70" t="s">
        <v>30</v>
      </c>
      <c r="L70" t="s">
        <v>31</v>
      </c>
      <c r="M70" t="str">
        <f t="shared" si="1"/>
        <v>(2023,'YUM Brands','Costs and Expenses','Franchise advertising and other services expense','Q3',400),</v>
      </c>
    </row>
    <row r="71" spans="1:13" hidden="1">
      <c r="A71">
        <v>2018</v>
      </c>
      <c r="B71" t="s">
        <v>8</v>
      </c>
      <c r="C71" t="s">
        <v>22</v>
      </c>
      <c r="D71" t="s">
        <v>15</v>
      </c>
      <c r="E71" t="s">
        <v>4</v>
      </c>
      <c r="F71" s="12">
        <v>47</v>
      </c>
      <c r="G71" s="5" t="s">
        <v>42</v>
      </c>
      <c r="H71" s="6" t="s">
        <v>28</v>
      </c>
      <c r="I71" s="6" t="s">
        <v>28</v>
      </c>
      <c r="J71" t="s">
        <v>29</v>
      </c>
      <c r="K71" t="s">
        <v>30</v>
      </c>
      <c r="L71" t="s">
        <v>31</v>
      </c>
      <c r="M71" t="str">
        <f t="shared" si="1"/>
        <v>(2018,'YUM Brands','Costs and Expenses','Franchise and property expenses','Q1',47),</v>
      </c>
    </row>
    <row r="72" spans="1:13" hidden="1">
      <c r="A72">
        <v>2018</v>
      </c>
      <c r="B72" t="s">
        <v>8</v>
      </c>
      <c r="C72" t="s">
        <v>22</v>
      </c>
      <c r="D72" t="s">
        <v>15</v>
      </c>
      <c r="E72" s="1" t="s">
        <v>5</v>
      </c>
      <c r="F72" s="12">
        <v>40</v>
      </c>
      <c r="G72" s="5" t="s">
        <v>42</v>
      </c>
      <c r="H72" s="6" t="s">
        <v>28</v>
      </c>
      <c r="I72" s="6" t="s">
        <v>28</v>
      </c>
      <c r="J72" t="s">
        <v>29</v>
      </c>
      <c r="K72" t="s">
        <v>30</v>
      </c>
      <c r="L72" t="s">
        <v>31</v>
      </c>
      <c r="M72" t="str">
        <f t="shared" si="1"/>
        <v>(2018,'YUM Brands','Costs and Expenses','Franchise and property expenses','Q2',40),</v>
      </c>
    </row>
    <row r="73" spans="1:13" hidden="1">
      <c r="A73">
        <v>2018</v>
      </c>
      <c r="B73" t="s">
        <v>8</v>
      </c>
      <c r="C73" t="s">
        <v>22</v>
      </c>
      <c r="D73" t="s">
        <v>15</v>
      </c>
      <c r="E73" s="1" t="s">
        <v>6</v>
      </c>
      <c r="F73" s="12">
        <v>40</v>
      </c>
      <c r="G73" s="5" t="s">
        <v>42</v>
      </c>
      <c r="H73" s="6" t="s">
        <v>28</v>
      </c>
      <c r="I73" s="6" t="s">
        <v>28</v>
      </c>
      <c r="J73" t="s">
        <v>29</v>
      </c>
      <c r="K73" t="s">
        <v>30</v>
      </c>
      <c r="L73" t="s">
        <v>31</v>
      </c>
      <c r="M73" t="str">
        <f t="shared" si="1"/>
        <v>(2018,'YUM Brands','Costs and Expenses','Franchise and property expenses','Q3',40),</v>
      </c>
    </row>
    <row r="74" spans="1:13" hidden="1">
      <c r="A74">
        <v>2018</v>
      </c>
      <c r="B74" t="s">
        <v>8</v>
      </c>
      <c r="C74" t="s">
        <v>22</v>
      </c>
      <c r="D74" t="s">
        <v>15</v>
      </c>
      <c r="E74" s="1" t="s">
        <v>7</v>
      </c>
      <c r="F74" s="12">
        <v>61</v>
      </c>
      <c r="G74" s="5" t="s">
        <v>42</v>
      </c>
      <c r="H74" s="6" t="s">
        <v>28</v>
      </c>
      <c r="I74" s="6" t="s">
        <v>28</v>
      </c>
      <c r="J74" t="s">
        <v>29</v>
      </c>
      <c r="K74" t="s">
        <v>30</v>
      </c>
      <c r="L74" t="s">
        <v>31</v>
      </c>
      <c r="M74" t="str">
        <f t="shared" si="1"/>
        <v>(2018,'YUM Brands','Costs and Expenses','Franchise and property expenses','Q4',61),</v>
      </c>
    </row>
    <row r="75" spans="1:13" hidden="1">
      <c r="A75">
        <v>2019</v>
      </c>
      <c r="B75" t="s">
        <v>8</v>
      </c>
      <c r="C75" t="s">
        <v>22</v>
      </c>
      <c r="D75" t="s">
        <v>15</v>
      </c>
      <c r="E75" t="s">
        <v>4</v>
      </c>
      <c r="F75" s="4">
        <v>43</v>
      </c>
      <c r="H75" s="6" t="s">
        <v>28</v>
      </c>
      <c r="I75" s="6" t="s">
        <v>28</v>
      </c>
      <c r="J75" t="s">
        <v>29</v>
      </c>
      <c r="K75" t="s">
        <v>30</v>
      </c>
      <c r="L75" t="s">
        <v>31</v>
      </c>
      <c r="M75" t="str">
        <f t="shared" si="1"/>
        <v>(2019,'YUM Brands','Costs and Expenses','Franchise and property expenses','Q1',43),</v>
      </c>
    </row>
    <row r="76" spans="1:13" hidden="1">
      <c r="A76">
        <v>2019</v>
      </c>
      <c r="B76" t="s">
        <v>8</v>
      </c>
      <c r="C76" t="s">
        <v>22</v>
      </c>
      <c r="D76" t="s">
        <v>15</v>
      </c>
      <c r="E76" s="1" t="s">
        <v>5</v>
      </c>
      <c r="F76" s="4">
        <v>38</v>
      </c>
      <c r="H76" s="6" t="s">
        <v>28</v>
      </c>
      <c r="I76" s="6" t="s">
        <v>28</v>
      </c>
      <c r="J76" t="s">
        <v>29</v>
      </c>
      <c r="K76" t="s">
        <v>30</v>
      </c>
      <c r="L76" t="s">
        <v>31</v>
      </c>
      <c r="M76" t="str">
        <f t="shared" si="1"/>
        <v>(2019,'YUM Brands','Costs and Expenses','Franchise and property expenses','Q2',38),</v>
      </c>
    </row>
    <row r="77" spans="1:13" hidden="1">
      <c r="A77">
        <v>2019</v>
      </c>
      <c r="B77" t="s">
        <v>8</v>
      </c>
      <c r="C77" t="s">
        <v>22</v>
      </c>
      <c r="D77" t="s">
        <v>15</v>
      </c>
      <c r="E77" s="1" t="s">
        <v>6</v>
      </c>
      <c r="F77" s="4">
        <v>43</v>
      </c>
      <c r="H77" s="6" t="s">
        <v>28</v>
      </c>
      <c r="I77" s="6" t="s">
        <v>28</v>
      </c>
      <c r="J77" t="s">
        <v>29</v>
      </c>
      <c r="K77" t="s">
        <v>30</v>
      </c>
      <c r="L77" t="s">
        <v>31</v>
      </c>
      <c r="M77" t="str">
        <f t="shared" si="1"/>
        <v>(2019,'YUM Brands','Costs and Expenses','Franchise and property expenses','Q3',43),</v>
      </c>
    </row>
    <row r="78" spans="1:13" hidden="1">
      <c r="A78">
        <v>2019</v>
      </c>
      <c r="B78" t="s">
        <v>8</v>
      </c>
      <c r="C78" t="s">
        <v>22</v>
      </c>
      <c r="D78" t="s">
        <v>15</v>
      </c>
      <c r="E78" s="1" t="s">
        <v>7</v>
      </c>
      <c r="F78" s="4">
        <v>56</v>
      </c>
      <c r="H78" s="6" t="s">
        <v>28</v>
      </c>
      <c r="I78" s="6" t="s">
        <v>28</v>
      </c>
      <c r="J78" t="s">
        <v>29</v>
      </c>
      <c r="K78" t="s">
        <v>30</v>
      </c>
      <c r="L78" t="s">
        <v>31</v>
      </c>
      <c r="M78" t="str">
        <f t="shared" si="1"/>
        <v>(2019,'YUM Brands','Costs and Expenses','Franchise and property expenses','Q4',56),</v>
      </c>
    </row>
    <row r="79" spans="1:13" hidden="1">
      <c r="A79">
        <v>2020</v>
      </c>
      <c r="B79" t="s">
        <v>8</v>
      </c>
      <c r="C79" t="s">
        <v>22</v>
      </c>
      <c r="D79" t="s">
        <v>15</v>
      </c>
      <c r="E79" t="s">
        <v>4</v>
      </c>
      <c r="F79" s="4">
        <v>58</v>
      </c>
      <c r="H79" s="6" t="s">
        <v>28</v>
      </c>
      <c r="I79" s="6" t="s">
        <v>28</v>
      </c>
      <c r="J79" t="s">
        <v>29</v>
      </c>
      <c r="K79" t="s">
        <v>30</v>
      </c>
      <c r="L79" t="s">
        <v>31</v>
      </c>
      <c r="M79" t="str">
        <f t="shared" si="1"/>
        <v>(2020,'YUM Brands','Costs and Expenses','Franchise and property expenses','Q1',58),</v>
      </c>
    </row>
    <row r="80" spans="1:13" hidden="1">
      <c r="A80">
        <v>2020</v>
      </c>
      <c r="B80" t="s">
        <v>8</v>
      </c>
      <c r="C80" t="s">
        <v>22</v>
      </c>
      <c r="D80" t="s">
        <v>15</v>
      </c>
      <c r="E80" s="1" t="s">
        <v>5</v>
      </c>
      <c r="F80" s="4">
        <v>36</v>
      </c>
      <c r="H80" s="6" t="s">
        <v>28</v>
      </c>
      <c r="I80" s="6" t="s">
        <v>28</v>
      </c>
      <c r="J80" t="s">
        <v>29</v>
      </c>
      <c r="K80" t="s">
        <v>30</v>
      </c>
      <c r="L80" t="s">
        <v>31</v>
      </c>
      <c r="M80" t="str">
        <f t="shared" si="1"/>
        <v>(2020,'YUM Brands','Costs and Expenses','Franchise and property expenses','Q2',36),</v>
      </c>
    </row>
    <row r="81" spans="1:13" hidden="1">
      <c r="A81">
        <v>2020</v>
      </c>
      <c r="B81" t="s">
        <v>8</v>
      </c>
      <c r="C81" t="s">
        <v>22</v>
      </c>
      <c r="D81" t="s">
        <v>15</v>
      </c>
      <c r="E81" s="1" t="s">
        <v>6</v>
      </c>
      <c r="F81" s="4">
        <v>13</v>
      </c>
      <c r="H81" s="6" t="s">
        <v>28</v>
      </c>
      <c r="I81" s="6" t="s">
        <v>28</v>
      </c>
      <c r="J81" t="s">
        <v>29</v>
      </c>
      <c r="K81" t="s">
        <v>30</v>
      </c>
      <c r="L81" t="s">
        <v>31</v>
      </c>
      <c r="M81" t="str">
        <f t="shared" si="1"/>
        <v>(2020,'YUM Brands','Costs and Expenses','Franchise and property expenses','Q3',13),</v>
      </c>
    </row>
    <row r="82" spans="1:13" hidden="1">
      <c r="A82">
        <v>2020</v>
      </c>
      <c r="B82" t="s">
        <v>8</v>
      </c>
      <c r="C82" t="s">
        <v>22</v>
      </c>
      <c r="D82" t="s">
        <v>15</v>
      </c>
      <c r="E82" s="1" t="s">
        <v>7</v>
      </c>
      <c r="F82" s="4">
        <v>38</v>
      </c>
      <c r="H82" s="6" t="s">
        <v>28</v>
      </c>
      <c r="I82" s="6" t="s">
        <v>28</v>
      </c>
      <c r="J82" t="s">
        <v>29</v>
      </c>
      <c r="K82" t="s">
        <v>30</v>
      </c>
      <c r="L82" t="s">
        <v>31</v>
      </c>
      <c r="M82" t="str">
        <f t="shared" si="1"/>
        <v>(2020,'YUM Brands','Costs and Expenses','Franchise and property expenses','Q4',38),</v>
      </c>
    </row>
    <row r="83" spans="1:13" hidden="1">
      <c r="A83">
        <v>2021</v>
      </c>
      <c r="B83" t="s">
        <v>8</v>
      </c>
      <c r="C83" t="s">
        <v>22</v>
      </c>
      <c r="D83" t="s">
        <v>15</v>
      </c>
      <c r="E83" t="s">
        <v>4</v>
      </c>
      <c r="F83" s="4">
        <v>23</v>
      </c>
      <c r="H83" s="6" t="s">
        <v>28</v>
      </c>
      <c r="I83" s="6" t="s">
        <v>28</v>
      </c>
      <c r="J83" t="s">
        <v>29</v>
      </c>
      <c r="K83" t="s">
        <v>30</v>
      </c>
      <c r="L83" t="s">
        <v>31</v>
      </c>
      <c r="M83" t="str">
        <f t="shared" si="1"/>
        <v>(2021,'YUM Brands','Costs and Expenses','Franchise and property expenses','Q1',23),</v>
      </c>
    </row>
    <row r="84" spans="1:13" hidden="1">
      <c r="A84">
        <v>2021</v>
      </c>
      <c r="B84" t="s">
        <v>8</v>
      </c>
      <c r="C84" t="s">
        <v>22</v>
      </c>
      <c r="D84" t="s">
        <v>15</v>
      </c>
      <c r="E84" s="1" t="s">
        <v>5</v>
      </c>
      <c r="F84" s="4">
        <v>27</v>
      </c>
      <c r="H84" s="6" t="s">
        <v>28</v>
      </c>
      <c r="I84" s="6" t="s">
        <v>28</v>
      </c>
      <c r="J84" t="s">
        <v>29</v>
      </c>
      <c r="K84" t="s">
        <v>30</v>
      </c>
      <c r="L84" t="s">
        <v>31</v>
      </c>
      <c r="M84" t="str">
        <f t="shared" si="1"/>
        <v>(2021,'YUM Brands','Costs and Expenses','Franchise and property expenses','Q2',27),</v>
      </c>
    </row>
    <row r="85" spans="1:13" hidden="1">
      <c r="A85">
        <v>2021</v>
      </c>
      <c r="B85" t="s">
        <v>8</v>
      </c>
      <c r="C85" t="s">
        <v>22</v>
      </c>
      <c r="D85" t="s">
        <v>15</v>
      </c>
      <c r="E85" s="1" t="s">
        <v>6</v>
      </c>
      <c r="F85" s="4">
        <v>31</v>
      </c>
      <c r="H85" s="6" t="s">
        <v>28</v>
      </c>
      <c r="I85" s="6" t="s">
        <v>28</v>
      </c>
      <c r="J85" t="s">
        <v>29</v>
      </c>
      <c r="K85" t="s">
        <v>30</v>
      </c>
      <c r="L85" t="s">
        <v>31</v>
      </c>
      <c r="M85" t="str">
        <f t="shared" si="1"/>
        <v>(2021,'YUM Brands','Costs and Expenses','Franchise and property expenses','Q3',31),</v>
      </c>
    </row>
    <row r="86" spans="1:13" hidden="1">
      <c r="A86">
        <v>2021</v>
      </c>
      <c r="B86" t="s">
        <v>8</v>
      </c>
      <c r="C86" t="s">
        <v>22</v>
      </c>
      <c r="D86" t="s">
        <v>15</v>
      </c>
      <c r="E86" s="1" t="s">
        <v>7</v>
      </c>
      <c r="F86" s="4">
        <v>36</v>
      </c>
      <c r="H86" s="6" t="s">
        <v>28</v>
      </c>
      <c r="I86" s="6" t="s">
        <v>28</v>
      </c>
      <c r="J86" t="s">
        <v>29</v>
      </c>
      <c r="K86" t="s">
        <v>30</v>
      </c>
      <c r="L86" t="s">
        <v>31</v>
      </c>
      <c r="M86" t="str">
        <f t="shared" si="1"/>
        <v>(2021,'YUM Brands','Costs and Expenses','Franchise and property expenses','Q4',36),</v>
      </c>
    </row>
    <row r="87" spans="1:13" hidden="1">
      <c r="A87">
        <v>2022</v>
      </c>
      <c r="B87" t="s">
        <v>8</v>
      </c>
      <c r="C87" t="s">
        <v>22</v>
      </c>
      <c r="D87" t="s">
        <v>15</v>
      </c>
      <c r="E87" t="s">
        <v>4</v>
      </c>
      <c r="F87" s="4">
        <v>32</v>
      </c>
      <c r="H87" s="6" t="s">
        <v>28</v>
      </c>
      <c r="I87" s="6" t="s">
        <v>28</v>
      </c>
      <c r="J87" t="s">
        <v>29</v>
      </c>
      <c r="K87" t="s">
        <v>30</v>
      </c>
      <c r="L87" t="s">
        <v>31</v>
      </c>
      <c r="M87" t="str">
        <f t="shared" si="1"/>
        <v>(2022,'YUM Brands','Costs and Expenses','Franchise and property expenses','Q1',32),</v>
      </c>
    </row>
    <row r="88" spans="1:13" hidden="1">
      <c r="A88">
        <v>2022</v>
      </c>
      <c r="B88" t="s">
        <v>8</v>
      </c>
      <c r="C88" t="s">
        <v>22</v>
      </c>
      <c r="D88" t="s">
        <v>15</v>
      </c>
      <c r="E88" s="1" t="s">
        <v>5</v>
      </c>
      <c r="F88" s="4">
        <v>29</v>
      </c>
      <c r="H88" s="6" t="s">
        <v>28</v>
      </c>
      <c r="I88" s="6" t="s">
        <v>28</v>
      </c>
      <c r="J88" t="s">
        <v>29</v>
      </c>
      <c r="K88" t="s">
        <v>30</v>
      </c>
      <c r="L88" t="s">
        <v>31</v>
      </c>
      <c r="M88" t="str">
        <f t="shared" si="1"/>
        <v>(2022,'YUM Brands','Costs and Expenses','Franchise and property expenses','Q2',29),</v>
      </c>
    </row>
    <row r="89" spans="1:13" hidden="1">
      <c r="A89">
        <v>2022</v>
      </c>
      <c r="B89" t="s">
        <v>8</v>
      </c>
      <c r="C89" t="s">
        <v>22</v>
      </c>
      <c r="D89" t="s">
        <v>15</v>
      </c>
      <c r="E89" s="1" t="s">
        <v>6</v>
      </c>
      <c r="F89" s="4">
        <v>28</v>
      </c>
      <c r="H89" s="6" t="s">
        <v>28</v>
      </c>
      <c r="I89" s="6" t="s">
        <v>28</v>
      </c>
      <c r="J89" t="s">
        <v>29</v>
      </c>
      <c r="K89" t="s">
        <v>30</v>
      </c>
      <c r="L89" t="s">
        <v>31</v>
      </c>
      <c r="M89" t="str">
        <f t="shared" si="1"/>
        <v>(2022,'YUM Brands','Costs and Expenses','Franchise and property expenses','Q3',28),</v>
      </c>
    </row>
    <row r="90" spans="1:13" hidden="1">
      <c r="A90">
        <v>2022</v>
      </c>
      <c r="B90" t="s">
        <v>8</v>
      </c>
      <c r="C90" t="s">
        <v>22</v>
      </c>
      <c r="D90" t="s">
        <v>15</v>
      </c>
      <c r="E90" s="1" t="s">
        <v>7</v>
      </c>
      <c r="F90" s="4">
        <v>34</v>
      </c>
      <c r="H90" s="6" t="s">
        <v>28</v>
      </c>
      <c r="I90" s="6" t="s">
        <v>28</v>
      </c>
      <c r="J90" t="s">
        <v>29</v>
      </c>
      <c r="K90" t="s">
        <v>30</v>
      </c>
      <c r="L90" t="s">
        <v>31</v>
      </c>
      <c r="M90" t="str">
        <f t="shared" si="1"/>
        <v>(2022,'YUM Brands','Costs and Expenses','Franchise and property expenses','Q4',34),</v>
      </c>
    </row>
    <row r="91" spans="1:13" hidden="1">
      <c r="A91">
        <v>2023</v>
      </c>
      <c r="B91" t="s">
        <v>8</v>
      </c>
      <c r="C91" t="s">
        <v>22</v>
      </c>
      <c r="D91" t="s">
        <v>15</v>
      </c>
      <c r="E91" t="s">
        <v>4</v>
      </c>
      <c r="F91" s="4">
        <v>36</v>
      </c>
      <c r="H91" s="6" t="s">
        <v>28</v>
      </c>
      <c r="I91" s="6" t="s">
        <v>28</v>
      </c>
      <c r="J91" t="s">
        <v>29</v>
      </c>
      <c r="K91" t="s">
        <v>30</v>
      </c>
      <c r="L91" t="s">
        <v>31</v>
      </c>
      <c r="M91" t="str">
        <f t="shared" si="1"/>
        <v>(2023,'YUM Brands','Costs and Expenses','Franchise and property expenses','Q1',36),</v>
      </c>
    </row>
    <row r="92" spans="1:13" hidden="1">
      <c r="A92">
        <v>2023</v>
      </c>
      <c r="B92" t="s">
        <v>8</v>
      </c>
      <c r="C92" t="s">
        <v>22</v>
      </c>
      <c r="D92" t="s">
        <v>15</v>
      </c>
      <c r="E92" s="1" t="s">
        <v>5</v>
      </c>
      <c r="F92" s="4">
        <v>32</v>
      </c>
      <c r="H92" s="6" t="s">
        <v>28</v>
      </c>
      <c r="I92" s="6" t="s">
        <v>28</v>
      </c>
      <c r="J92" t="s">
        <v>29</v>
      </c>
      <c r="K92" t="s">
        <v>30</v>
      </c>
      <c r="L92" t="s">
        <v>31</v>
      </c>
      <c r="M92" t="str">
        <f t="shared" si="1"/>
        <v>(2023,'YUM Brands','Costs and Expenses','Franchise and property expenses','Q2',32),</v>
      </c>
    </row>
    <row r="93" spans="1:13" hidden="1">
      <c r="A93">
        <v>2023</v>
      </c>
      <c r="B93" t="s">
        <v>8</v>
      </c>
      <c r="C93" t="s">
        <v>22</v>
      </c>
      <c r="D93" t="s">
        <v>15</v>
      </c>
      <c r="E93" s="1" t="s">
        <v>6</v>
      </c>
      <c r="F93" s="4">
        <v>27</v>
      </c>
      <c r="H93" s="6" t="s">
        <v>28</v>
      </c>
      <c r="I93" s="6" t="s">
        <v>28</v>
      </c>
      <c r="J93" t="s">
        <v>29</v>
      </c>
      <c r="K93" t="s">
        <v>30</v>
      </c>
      <c r="L93" t="s">
        <v>31</v>
      </c>
      <c r="M93" t="str">
        <f t="shared" si="1"/>
        <v>(2023,'YUM Brands','Costs and Expenses','Franchise and property expenses','Q3',27),</v>
      </c>
    </row>
    <row r="94" spans="1:13" hidden="1">
      <c r="A94">
        <v>2018</v>
      </c>
      <c r="B94" t="s">
        <v>8</v>
      </c>
      <c r="C94" t="s">
        <v>9</v>
      </c>
      <c r="D94" t="s">
        <v>11</v>
      </c>
      <c r="E94" t="s">
        <v>4</v>
      </c>
      <c r="F94" s="3">
        <v>584</v>
      </c>
      <c r="H94" s="6" t="s">
        <v>28</v>
      </c>
      <c r="I94" s="6" t="s">
        <v>28</v>
      </c>
      <c r="J94" t="s">
        <v>29</v>
      </c>
      <c r="K94" t="s">
        <v>30</v>
      </c>
      <c r="L94" t="s">
        <v>31</v>
      </c>
      <c r="M94" t="str">
        <f t="shared" si="1"/>
        <v>(2018,'YUM Brands','Revenues ','Franchise and property revenues','Q1',584),</v>
      </c>
    </row>
    <row r="95" spans="1:13" hidden="1">
      <c r="A95">
        <v>2018</v>
      </c>
      <c r="B95" t="s">
        <v>8</v>
      </c>
      <c r="C95" t="s">
        <v>9</v>
      </c>
      <c r="D95" t="s">
        <v>11</v>
      </c>
      <c r="E95" s="1" t="s">
        <v>5</v>
      </c>
      <c r="F95" s="3">
        <v>584</v>
      </c>
      <c r="H95" s="6" t="s">
        <v>28</v>
      </c>
      <c r="I95" s="6" t="s">
        <v>28</v>
      </c>
      <c r="J95" t="s">
        <v>29</v>
      </c>
      <c r="K95" t="s">
        <v>30</v>
      </c>
      <c r="L95" t="s">
        <v>31</v>
      </c>
      <c r="M95" t="str">
        <f t="shared" si="1"/>
        <v>(2018,'YUM Brands','Revenues ','Franchise and property revenues','Q2',584),</v>
      </c>
    </row>
    <row r="96" spans="1:13" hidden="1">
      <c r="A96">
        <v>2018</v>
      </c>
      <c r="B96" t="s">
        <v>8</v>
      </c>
      <c r="C96" t="s">
        <v>9</v>
      </c>
      <c r="D96" t="s">
        <v>11</v>
      </c>
      <c r="E96" s="1" t="s">
        <v>6</v>
      </c>
      <c r="F96" s="3">
        <v>605</v>
      </c>
      <c r="H96" s="6" t="s">
        <v>28</v>
      </c>
      <c r="I96" s="6" t="s">
        <v>28</v>
      </c>
      <c r="J96" t="s">
        <v>29</v>
      </c>
      <c r="K96" t="s">
        <v>30</v>
      </c>
      <c r="L96" t="s">
        <v>31</v>
      </c>
      <c r="M96" t="str">
        <f t="shared" si="1"/>
        <v>(2018,'YUM Brands','Revenues ','Franchise and property revenues','Q3',605),</v>
      </c>
    </row>
    <row r="97" spans="1:13" hidden="1">
      <c r="A97">
        <v>2018</v>
      </c>
      <c r="B97" t="s">
        <v>8</v>
      </c>
      <c r="C97" t="s">
        <v>9</v>
      </c>
      <c r="D97" t="s">
        <v>11</v>
      </c>
      <c r="E97" s="1" t="s">
        <v>7</v>
      </c>
      <c r="F97" s="3">
        <v>709</v>
      </c>
      <c r="H97" s="6" t="s">
        <v>28</v>
      </c>
      <c r="I97" s="6" t="s">
        <v>28</v>
      </c>
      <c r="J97" t="s">
        <v>29</v>
      </c>
      <c r="K97" t="s">
        <v>30</v>
      </c>
      <c r="L97" t="s">
        <v>31</v>
      </c>
      <c r="M97" t="str">
        <f t="shared" si="1"/>
        <v>(2018,'YUM Brands','Revenues ','Franchise and property revenues','Q4',709),</v>
      </c>
    </row>
    <row r="98" spans="1:13" hidden="1">
      <c r="A98">
        <v>2019</v>
      </c>
      <c r="B98" t="s">
        <v>8</v>
      </c>
      <c r="C98" t="s">
        <v>9</v>
      </c>
      <c r="D98" t="s">
        <v>11</v>
      </c>
      <c r="E98" t="s">
        <v>4</v>
      </c>
      <c r="F98" s="3">
        <v>612</v>
      </c>
      <c r="H98" s="6" t="s">
        <v>28</v>
      </c>
      <c r="I98" s="6" t="s">
        <v>28</v>
      </c>
      <c r="J98" t="s">
        <v>29</v>
      </c>
      <c r="K98" t="s">
        <v>30</v>
      </c>
      <c r="L98" t="s">
        <v>31</v>
      </c>
      <c r="M98" t="str">
        <f t="shared" si="1"/>
        <v>(2019,'YUM Brands','Revenues ','Franchise and property revenues','Q1',612),</v>
      </c>
    </row>
    <row r="99" spans="1:13" hidden="1">
      <c r="A99">
        <v>2019</v>
      </c>
      <c r="B99" t="s">
        <v>8</v>
      </c>
      <c r="C99" t="s">
        <v>9</v>
      </c>
      <c r="D99" t="s">
        <v>11</v>
      </c>
      <c r="E99" s="1" t="s">
        <v>5</v>
      </c>
      <c r="F99" s="3">
        <v>633</v>
      </c>
      <c r="H99" s="6" t="s">
        <v>28</v>
      </c>
      <c r="I99" s="6" t="s">
        <v>28</v>
      </c>
      <c r="J99" t="s">
        <v>29</v>
      </c>
      <c r="K99" t="s">
        <v>30</v>
      </c>
      <c r="L99" t="s">
        <v>31</v>
      </c>
      <c r="M99" t="str">
        <f t="shared" si="1"/>
        <v>(2019,'YUM Brands','Revenues ','Franchise and property revenues','Q2',633),</v>
      </c>
    </row>
    <row r="100" spans="1:13" hidden="1">
      <c r="A100">
        <v>2019</v>
      </c>
      <c r="B100" t="s">
        <v>8</v>
      </c>
      <c r="C100" t="s">
        <v>9</v>
      </c>
      <c r="D100" t="s">
        <v>11</v>
      </c>
      <c r="E100" s="1" t="s">
        <v>6</v>
      </c>
      <c r="F100" s="3">
        <v>645</v>
      </c>
      <c r="H100" s="6" t="s">
        <v>28</v>
      </c>
      <c r="I100" s="6" t="s">
        <v>28</v>
      </c>
      <c r="J100" t="s">
        <v>29</v>
      </c>
      <c r="K100" t="s">
        <v>30</v>
      </c>
      <c r="L100" t="s">
        <v>31</v>
      </c>
      <c r="M100" t="str">
        <f t="shared" si="1"/>
        <v>(2019,'YUM Brands','Revenues ','Franchise and property revenues','Q3',645),</v>
      </c>
    </row>
    <row r="101" spans="1:13" hidden="1">
      <c r="A101">
        <v>2019</v>
      </c>
      <c r="B101" t="s">
        <v>8</v>
      </c>
      <c r="C101" t="s">
        <v>9</v>
      </c>
      <c r="D101" t="s">
        <v>11</v>
      </c>
      <c r="E101" s="1" t="s">
        <v>7</v>
      </c>
      <c r="F101" s="3">
        <v>770</v>
      </c>
      <c r="H101" s="6" t="s">
        <v>28</v>
      </c>
      <c r="I101" s="6" t="s">
        <v>28</v>
      </c>
      <c r="J101" t="s">
        <v>29</v>
      </c>
      <c r="K101" t="s">
        <v>30</v>
      </c>
      <c r="L101" t="s">
        <v>31</v>
      </c>
      <c r="M101" t="str">
        <f t="shared" si="1"/>
        <v>(2019,'YUM Brands','Revenues ','Franchise and property revenues','Q4',770),</v>
      </c>
    </row>
    <row r="102" spans="1:13" hidden="1">
      <c r="A102">
        <v>2020</v>
      </c>
      <c r="B102" t="s">
        <v>8</v>
      </c>
      <c r="C102" t="s">
        <v>9</v>
      </c>
      <c r="D102" t="s">
        <v>11</v>
      </c>
      <c r="E102" t="s">
        <v>4</v>
      </c>
      <c r="F102" s="3">
        <v>596</v>
      </c>
      <c r="H102" s="6" t="s">
        <v>28</v>
      </c>
      <c r="I102" s="6" t="s">
        <v>28</v>
      </c>
      <c r="J102" t="s">
        <v>29</v>
      </c>
      <c r="K102" t="s">
        <v>30</v>
      </c>
      <c r="L102" t="s">
        <v>31</v>
      </c>
      <c r="M102" t="str">
        <f t="shared" si="1"/>
        <v>(2020,'YUM Brands','Revenues ','Franchise and property revenues','Q1',596),</v>
      </c>
    </row>
    <row r="103" spans="1:13" hidden="1">
      <c r="A103">
        <v>2020</v>
      </c>
      <c r="B103" t="s">
        <v>8</v>
      </c>
      <c r="C103" t="s">
        <v>9</v>
      </c>
      <c r="D103" t="s">
        <v>11</v>
      </c>
      <c r="E103" s="1" t="s">
        <v>5</v>
      </c>
      <c r="F103" s="3">
        <v>525</v>
      </c>
      <c r="H103" s="6" t="s">
        <v>28</v>
      </c>
      <c r="I103" s="6" t="s">
        <v>28</v>
      </c>
      <c r="J103" t="s">
        <v>29</v>
      </c>
      <c r="K103" t="s">
        <v>30</v>
      </c>
      <c r="L103" t="s">
        <v>31</v>
      </c>
      <c r="M103" t="str">
        <f t="shared" si="1"/>
        <v>(2020,'YUM Brands','Revenues ','Franchise and property revenues','Q2',525),</v>
      </c>
    </row>
    <row r="104" spans="1:13" hidden="1">
      <c r="A104">
        <v>2020</v>
      </c>
      <c r="B104" t="s">
        <v>8</v>
      </c>
      <c r="C104" t="s">
        <v>9</v>
      </c>
      <c r="D104" t="s">
        <v>11</v>
      </c>
      <c r="E104" s="1" t="s">
        <v>6</v>
      </c>
      <c r="F104" s="3">
        <v>639</v>
      </c>
      <c r="H104" s="6" t="s">
        <v>28</v>
      </c>
      <c r="I104" s="6" t="s">
        <v>28</v>
      </c>
      <c r="J104" t="s">
        <v>29</v>
      </c>
      <c r="K104" t="s">
        <v>30</v>
      </c>
      <c r="L104" t="s">
        <v>31</v>
      </c>
      <c r="M104" t="str">
        <f t="shared" si="1"/>
        <v>(2020,'YUM Brands','Revenues ','Franchise and property revenues','Q3',639),</v>
      </c>
    </row>
    <row r="105" spans="1:13" hidden="1">
      <c r="A105">
        <v>2020</v>
      </c>
      <c r="B105" t="s">
        <v>8</v>
      </c>
      <c r="C105" t="s">
        <v>9</v>
      </c>
      <c r="D105" t="s">
        <v>11</v>
      </c>
      <c r="E105" s="1" t="s">
        <v>7</v>
      </c>
      <c r="F105" s="3">
        <v>750</v>
      </c>
      <c r="H105" s="6" t="s">
        <v>28</v>
      </c>
      <c r="I105" s="6" t="s">
        <v>28</v>
      </c>
      <c r="J105" t="s">
        <v>29</v>
      </c>
      <c r="K105" t="s">
        <v>30</v>
      </c>
      <c r="L105" t="s">
        <v>31</v>
      </c>
      <c r="M105" t="str">
        <f t="shared" si="1"/>
        <v>(2020,'YUM Brands','Revenues ','Franchise and property revenues','Q4',750),</v>
      </c>
    </row>
    <row r="106" spans="1:13" hidden="1">
      <c r="A106">
        <v>2021</v>
      </c>
      <c r="B106" t="s">
        <v>8</v>
      </c>
      <c r="C106" t="s">
        <v>9</v>
      </c>
      <c r="D106" t="s">
        <v>11</v>
      </c>
      <c r="E106" t="s">
        <v>4</v>
      </c>
      <c r="F106" s="3">
        <v>658</v>
      </c>
      <c r="H106" s="6" t="s">
        <v>28</v>
      </c>
      <c r="I106" s="6" t="s">
        <v>28</v>
      </c>
      <c r="J106" t="s">
        <v>29</v>
      </c>
      <c r="K106" t="s">
        <v>30</v>
      </c>
      <c r="L106" t="s">
        <v>31</v>
      </c>
      <c r="M106" t="str">
        <f t="shared" si="1"/>
        <v>(2021,'YUM Brands','Revenues ','Franchise and property revenues','Q1',658),</v>
      </c>
    </row>
    <row r="107" spans="1:13" hidden="1">
      <c r="A107">
        <v>2021</v>
      </c>
      <c r="B107" t="s">
        <v>8</v>
      </c>
      <c r="C107" t="s">
        <v>9</v>
      </c>
      <c r="D107" t="s">
        <v>11</v>
      </c>
      <c r="E107" s="1" t="s">
        <v>5</v>
      </c>
      <c r="F107" s="3">
        <v>706</v>
      </c>
      <c r="H107" s="6" t="s">
        <v>28</v>
      </c>
      <c r="I107" s="6" t="s">
        <v>28</v>
      </c>
      <c r="J107" t="s">
        <v>29</v>
      </c>
      <c r="K107" t="s">
        <v>30</v>
      </c>
      <c r="L107" t="s">
        <v>31</v>
      </c>
      <c r="M107" t="str">
        <f t="shared" si="1"/>
        <v>(2021,'YUM Brands','Revenues ','Franchise and property revenues','Q2',706),</v>
      </c>
    </row>
    <row r="108" spans="1:13" hidden="1">
      <c r="A108">
        <v>2021</v>
      </c>
      <c r="B108" t="s">
        <v>8</v>
      </c>
      <c r="C108" t="s">
        <v>9</v>
      </c>
      <c r="D108" t="s">
        <v>11</v>
      </c>
      <c r="E108" s="1" t="s">
        <v>6</v>
      </c>
      <c r="F108" s="3">
        <v>716</v>
      </c>
      <c r="H108" s="6" t="s">
        <v>28</v>
      </c>
      <c r="I108" s="6" t="s">
        <v>28</v>
      </c>
      <c r="J108" t="s">
        <v>29</v>
      </c>
      <c r="K108" t="s">
        <v>30</v>
      </c>
      <c r="L108" t="s">
        <v>31</v>
      </c>
      <c r="M108" t="str">
        <f t="shared" si="1"/>
        <v>(2021,'YUM Brands','Revenues ','Franchise and property revenues','Q3',716),</v>
      </c>
    </row>
    <row r="109" spans="1:13" hidden="1">
      <c r="A109">
        <v>2021</v>
      </c>
      <c r="B109" t="s">
        <v>8</v>
      </c>
      <c r="C109" t="s">
        <v>9</v>
      </c>
      <c r="D109" t="s">
        <v>11</v>
      </c>
      <c r="E109" s="1" t="s">
        <v>7</v>
      </c>
      <c r="F109" s="3">
        <v>820</v>
      </c>
      <c r="H109" s="6" t="s">
        <v>28</v>
      </c>
      <c r="I109" s="6" t="s">
        <v>28</v>
      </c>
      <c r="J109" t="s">
        <v>29</v>
      </c>
      <c r="K109" t="s">
        <v>30</v>
      </c>
      <c r="L109" t="s">
        <v>31</v>
      </c>
      <c r="M109" t="str">
        <f t="shared" si="1"/>
        <v>(2021,'YUM Brands','Revenues ','Franchise and property revenues','Q4',820),</v>
      </c>
    </row>
    <row r="110" spans="1:13" hidden="1">
      <c r="A110">
        <v>2022</v>
      </c>
      <c r="B110" t="s">
        <v>8</v>
      </c>
      <c r="C110" t="s">
        <v>9</v>
      </c>
      <c r="D110" t="s">
        <v>11</v>
      </c>
      <c r="E110" t="s">
        <v>4</v>
      </c>
      <c r="F110" s="3">
        <v>714</v>
      </c>
      <c r="H110" s="6" t="s">
        <v>28</v>
      </c>
      <c r="I110" s="6" t="s">
        <v>28</v>
      </c>
      <c r="J110" t="s">
        <v>29</v>
      </c>
      <c r="K110" t="s">
        <v>30</v>
      </c>
      <c r="L110" t="s">
        <v>31</v>
      </c>
      <c r="M110" t="str">
        <f t="shared" si="1"/>
        <v>(2022,'YUM Brands','Revenues ','Franchise and property revenues','Q1',714),</v>
      </c>
    </row>
    <row r="111" spans="1:13" hidden="1">
      <c r="A111">
        <v>2022</v>
      </c>
      <c r="B111" t="s">
        <v>8</v>
      </c>
      <c r="C111" t="s">
        <v>9</v>
      </c>
      <c r="D111" t="s">
        <v>11</v>
      </c>
      <c r="E111" s="1" t="s">
        <v>5</v>
      </c>
      <c r="F111" s="3">
        <v>737</v>
      </c>
      <c r="H111" s="6" t="s">
        <v>28</v>
      </c>
      <c r="I111" s="6" t="s">
        <v>28</v>
      </c>
      <c r="J111" t="s">
        <v>29</v>
      </c>
      <c r="K111" t="s">
        <v>30</v>
      </c>
      <c r="L111" t="s">
        <v>31</v>
      </c>
      <c r="M111" t="str">
        <f t="shared" si="1"/>
        <v>(2022,'YUM Brands','Revenues ','Franchise and property revenues','Q2',737),</v>
      </c>
    </row>
    <row r="112" spans="1:13" hidden="1">
      <c r="A112">
        <v>2022</v>
      </c>
      <c r="B112" t="s">
        <v>8</v>
      </c>
      <c r="C112" t="s">
        <v>9</v>
      </c>
      <c r="D112" t="s">
        <v>11</v>
      </c>
      <c r="E112" s="1" t="s">
        <v>6</v>
      </c>
      <c r="F112" s="3">
        <v>760</v>
      </c>
      <c r="H112" s="6" t="s">
        <v>28</v>
      </c>
      <c r="I112" s="6" t="s">
        <v>28</v>
      </c>
      <c r="J112" t="s">
        <v>29</v>
      </c>
      <c r="K112" t="s">
        <v>30</v>
      </c>
      <c r="L112" t="s">
        <v>31</v>
      </c>
      <c r="M112" t="str">
        <f t="shared" si="1"/>
        <v>(2022,'YUM Brands','Revenues ','Franchise and property revenues','Q3',760),</v>
      </c>
    </row>
    <row r="113" spans="1:13" hidden="1">
      <c r="A113">
        <v>2022</v>
      </c>
      <c r="B113" t="s">
        <v>8</v>
      </c>
      <c r="C113" t="s">
        <v>9</v>
      </c>
      <c r="D113" t="s">
        <v>11</v>
      </c>
      <c r="E113" s="1" t="s">
        <v>7</v>
      </c>
      <c r="F113" s="3">
        <v>885</v>
      </c>
      <c r="H113" s="6" t="s">
        <v>28</v>
      </c>
      <c r="I113" s="6" t="s">
        <v>28</v>
      </c>
      <c r="J113" t="s">
        <v>29</v>
      </c>
      <c r="K113" t="s">
        <v>30</v>
      </c>
      <c r="L113" t="s">
        <v>31</v>
      </c>
      <c r="M113" t="str">
        <f t="shared" si="1"/>
        <v>(2022,'YUM Brands','Revenues ','Franchise and property revenues','Q4',885),</v>
      </c>
    </row>
    <row r="114" spans="1:13" hidden="1">
      <c r="A114">
        <v>2023</v>
      </c>
      <c r="B114" t="s">
        <v>8</v>
      </c>
      <c r="C114" t="s">
        <v>9</v>
      </c>
      <c r="D114" t="s">
        <v>11</v>
      </c>
      <c r="E114" t="s">
        <v>4</v>
      </c>
      <c r="F114" s="3">
        <v>770</v>
      </c>
      <c r="H114" s="6" t="s">
        <v>28</v>
      </c>
      <c r="I114" s="6" t="s">
        <v>28</v>
      </c>
      <c r="J114" t="s">
        <v>29</v>
      </c>
      <c r="K114" t="s">
        <v>30</v>
      </c>
      <c r="L114" t="s">
        <v>31</v>
      </c>
      <c r="M114" t="str">
        <f t="shared" si="1"/>
        <v>(2023,'YUM Brands','Revenues ','Franchise and property revenues','Q1',770),</v>
      </c>
    </row>
    <row r="115" spans="1:13" hidden="1">
      <c r="A115">
        <v>2023</v>
      </c>
      <c r="B115" t="s">
        <v>8</v>
      </c>
      <c r="C115" t="s">
        <v>9</v>
      </c>
      <c r="D115" t="s">
        <v>11</v>
      </c>
      <c r="E115" s="1" t="s">
        <v>5</v>
      </c>
      <c r="F115" s="3">
        <v>785</v>
      </c>
      <c r="H115" s="6" t="s">
        <v>28</v>
      </c>
      <c r="I115" s="6" t="s">
        <v>28</v>
      </c>
      <c r="J115" t="s">
        <v>29</v>
      </c>
      <c r="K115" t="s">
        <v>30</v>
      </c>
      <c r="L115" t="s">
        <v>31</v>
      </c>
      <c r="M115" t="str">
        <f t="shared" si="1"/>
        <v>(2023,'YUM Brands','Revenues ','Franchise and property revenues','Q2',785),</v>
      </c>
    </row>
    <row r="116" spans="1:13" hidden="1">
      <c r="A116">
        <v>2023</v>
      </c>
      <c r="B116" t="s">
        <v>8</v>
      </c>
      <c r="C116" t="s">
        <v>9</v>
      </c>
      <c r="D116" t="s">
        <v>11</v>
      </c>
      <c r="E116" s="1" t="s">
        <v>6</v>
      </c>
      <c r="F116" s="3">
        <v>796</v>
      </c>
      <c r="H116" s="6" t="s">
        <v>28</v>
      </c>
      <c r="I116" s="6" t="s">
        <v>28</v>
      </c>
      <c r="J116" t="s">
        <v>29</v>
      </c>
      <c r="K116" t="s">
        <v>30</v>
      </c>
      <c r="L116" t="s">
        <v>31</v>
      </c>
      <c r="M116" t="str">
        <f t="shared" si="1"/>
        <v>(2023,'YUM Brands','Revenues ','Franchise and property revenues','Q3',796),</v>
      </c>
    </row>
    <row r="117" spans="1:13" hidden="1">
      <c r="A117">
        <v>2018</v>
      </c>
      <c r="B117" t="s">
        <v>8</v>
      </c>
      <c r="C117" t="s">
        <v>9</v>
      </c>
      <c r="D117" t="s">
        <v>12</v>
      </c>
      <c r="E117" t="s">
        <v>4</v>
      </c>
      <c r="F117" s="3">
        <v>275</v>
      </c>
      <c r="H117" s="6" t="s">
        <v>28</v>
      </c>
      <c r="I117" s="6" t="s">
        <v>28</v>
      </c>
      <c r="J117" t="s">
        <v>29</v>
      </c>
      <c r="K117" t="s">
        <v>30</v>
      </c>
      <c r="L117" t="s">
        <v>31</v>
      </c>
      <c r="M117" t="str">
        <f t="shared" si="1"/>
        <v>(2018,'YUM Brands','Revenues ','Franchise contributions for advertising and other services','Q1',275),</v>
      </c>
    </row>
    <row r="118" spans="1:13" hidden="1">
      <c r="A118">
        <v>2018</v>
      </c>
      <c r="B118" t="s">
        <v>8</v>
      </c>
      <c r="C118" t="s">
        <v>9</v>
      </c>
      <c r="D118" t="s">
        <v>12</v>
      </c>
      <c r="E118" s="1" t="s">
        <v>5</v>
      </c>
      <c r="F118" s="3">
        <v>272</v>
      </c>
      <c r="H118" s="6" t="s">
        <v>28</v>
      </c>
      <c r="I118" s="6" t="s">
        <v>28</v>
      </c>
      <c r="J118" t="s">
        <v>29</v>
      </c>
      <c r="K118" t="s">
        <v>30</v>
      </c>
      <c r="L118" t="s">
        <v>31</v>
      </c>
      <c r="M118" t="str">
        <f t="shared" si="1"/>
        <v>(2018,'YUM Brands','Revenues ','Franchise contributions for advertising and other services','Q2',272),</v>
      </c>
    </row>
    <row r="119" spans="1:13" hidden="1">
      <c r="A119">
        <v>2018</v>
      </c>
      <c r="B119" t="s">
        <v>8</v>
      </c>
      <c r="C119" t="s">
        <v>9</v>
      </c>
      <c r="D119" t="s">
        <v>12</v>
      </c>
      <c r="E119" s="1" t="s">
        <v>6</v>
      </c>
      <c r="F119" s="3">
        <v>287</v>
      </c>
      <c r="H119" s="6" t="s">
        <v>28</v>
      </c>
      <c r="I119" s="6" t="s">
        <v>28</v>
      </c>
      <c r="J119" t="s">
        <v>29</v>
      </c>
      <c r="K119" t="s">
        <v>30</v>
      </c>
      <c r="L119" t="s">
        <v>31</v>
      </c>
      <c r="M119" t="str">
        <f t="shared" si="1"/>
        <v>(2018,'YUM Brands','Revenues ','Franchise contributions for advertising and other services','Q3',287),</v>
      </c>
    </row>
    <row r="120" spans="1:13" hidden="1">
      <c r="A120">
        <v>2018</v>
      </c>
      <c r="B120" t="s">
        <v>8</v>
      </c>
      <c r="C120" t="s">
        <v>9</v>
      </c>
      <c r="D120" t="s">
        <v>12</v>
      </c>
      <c r="E120" s="1" t="s">
        <v>7</v>
      </c>
      <c r="F120" s="3">
        <v>372</v>
      </c>
      <c r="H120" s="6" t="s">
        <v>28</v>
      </c>
      <c r="I120" s="6" t="s">
        <v>28</v>
      </c>
      <c r="J120" t="s">
        <v>29</v>
      </c>
      <c r="K120" t="s">
        <v>30</v>
      </c>
      <c r="L120" t="s">
        <v>31</v>
      </c>
      <c r="M120" t="str">
        <f t="shared" si="1"/>
        <v>(2018,'YUM Brands','Revenues ','Franchise contributions for advertising and other services','Q4',372),</v>
      </c>
    </row>
    <row r="121" spans="1:13" hidden="1">
      <c r="A121">
        <v>2019</v>
      </c>
      <c r="B121" t="s">
        <v>8</v>
      </c>
      <c r="C121" t="s">
        <v>9</v>
      </c>
      <c r="D121" t="s">
        <v>12</v>
      </c>
      <c r="E121" t="s">
        <v>4</v>
      </c>
      <c r="F121" s="3">
        <v>309</v>
      </c>
      <c r="H121" s="6" t="s">
        <v>28</v>
      </c>
      <c r="I121" s="6" t="s">
        <v>28</v>
      </c>
      <c r="J121" t="s">
        <v>29</v>
      </c>
      <c r="K121" t="s">
        <v>30</v>
      </c>
      <c r="L121" t="s">
        <v>31</v>
      </c>
      <c r="M121" t="str">
        <f t="shared" si="1"/>
        <v>(2019,'YUM Brands','Revenues ','Franchise contributions for advertising and other services','Q1',309),</v>
      </c>
    </row>
    <row r="122" spans="1:13" hidden="1">
      <c r="A122">
        <v>2019</v>
      </c>
      <c r="B122" t="s">
        <v>8</v>
      </c>
      <c r="C122" t="s">
        <v>9</v>
      </c>
      <c r="D122" t="s">
        <v>12</v>
      </c>
      <c r="E122" s="1" t="s">
        <v>5</v>
      </c>
      <c r="F122" s="3">
        <v>318</v>
      </c>
      <c r="H122" s="6" t="s">
        <v>28</v>
      </c>
      <c r="I122" s="6" t="s">
        <v>28</v>
      </c>
      <c r="J122" t="s">
        <v>29</v>
      </c>
      <c r="K122" t="s">
        <v>30</v>
      </c>
      <c r="L122" t="s">
        <v>31</v>
      </c>
      <c r="M122" t="str">
        <f t="shared" si="1"/>
        <v>(2019,'YUM Brands','Revenues ','Franchise contributions for advertising and other services','Q2',318),</v>
      </c>
    </row>
    <row r="123" spans="1:13" hidden="1">
      <c r="A123">
        <v>2019</v>
      </c>
      <c r="B123" t="s">
        <v>8</v>
      </c>
      <c r="C123" t="s">
        <v>9</v>
      </c>
      <c r="D123" t="s">
        <v>12</v>
      </c>
      <c r="E123" s="1" t="s">
        <v>6</v>
      </c>
      <c r="F123" s="3">
        <v>330</v>
      </c>
      <c r="H123" s="6" t="s">
        <v>28</v>
      </c>
      <c r="I123" s="6" t="s">
        <v>28</v>
      </c>
      <c r="J123" t="s">
        <v>29</v>
      </c>
      <c r="K123" t="s">
        <v>30</v>
      </c>
      <c r="L123" t="s">
        <v>31</v>
      </c>
      <c r="M123" t="str">
        <f t="shared" si="1"/>
        <v>(2019,'YUM Brands','Revenues ','Franchise contributions for advertising and other services','Q3',330),</v>
      </c>
    </row>
    <row r="124" spans="1:13" hidden="1">
      <c r="A124">
        <v>2019</v>
      </c>
      <c r="B124" t="s">
        <v>8</v>
      </c>
      <c r="C124" t="s">
        <v>9</v>
      </c>
      <c r="D124" t="s">
        <v>12</v>
      </c>
      <c r="E124" s="1" t="s">
        <v>7</v>
      </c>
      <c r="F124" s="3">
        <v>434</v>
      </c>
      <c r="H124" s="6" t="s">
        <v>28</v>
      </c>
      <c r="I124" s="6" t="s">
        <v>28</v>
      </c>
      <c r="J124" t="s">
        <v>29</v>
      </c>
      <c r="K124" t="s">
        <v>30</v>
      </c>
      <c r="L124" t="s">
        <v>31</v>
      </c>
      <c r="M124" t="str">
        <f t="shared" si="1"/>
        <v>(2019,'YUM Brands','Revenues ','Franchise contributions for advertising and other services','Q4',434),</v>
      </c>
    </row>
    <row r="125" spans="1:13" hidden="1">
      <c r="A125">
        <v>2020</v>
      </c>
      <c r="B125" t="s">
        <v>8</v>
      </c>
      <c r="C125" t="s">
        <v>9</v>
      </c>
      <c r="D125" t="s">
        <v>12</v>
      </c>
      <c r="E125" t="s">
        <v>4</v>
      </c>
      <c r="F125" s="3">
        <v>312</v>
      </c>
      <c r="H125" s="6" t="s">
        <v>28</v>
      </c>
      <c r="I125" s="6" t="s">
        <v>28</v>
      </c>
      <c r="J125" t="s">
        <v>29</v>
      </c>
      <c r="K125" t="s">
        <v>30</v>
      </c>
      <c r="L125" t="s">
        <v>31</v>
      </c>
      <c r="M125" t="str">
        <f t="shared" si="1"/>
        <v>(2020,'YUM Brands','Revenues ','Franchise contributions for advertising and other services','Q1',312),</v>
      </c>
    </row>
    <row r="126" spans="1:13" hidden="1">
      <c r="A126">
        <v>2020</v>
      </c>
      <c r="B126" t="s">
        <v>8</v>
      </c>
      <c r="C126" t="s">
        <v>9</v>
      </c>
      <c r="D126" t="s">
        <v>12</v>
      </c>
      <c r="E126" s="1" t="s">
        <v>5</v>
      </c>
      <c r="F126" s="3">
        <v>270</v>
      </c>
      <c r="H126" s="6" t="s">
        <v>28</v>
      </c>
      <c r="I126" s="6" t="s">
        <v>28</v>
      </c>
      <c r="J126" t="s">
        <v>29</v>
      </c>
      <c r="K126" t="s">
        <v>30</v>
      </c>
      <c r="L126" t="s">
        <v>31</v>
      </c>
      <c r="M126" t="str">
        <f t="shared" si="1"/>
        <v>(2020,'YUM Brands','Revenues ','Franchise contributions for advertising and other services','Q2',270),</v>
      </c>
    </row>
    <row r="127" spans="1:13" hidden="1">
      <c r="A127">
        <v>2020</v>
      </c>
      <c r="B127" t="s">
        <v>8</v>
      </c>
      <c r="C127" t="s">
        <v>9</v>
      </c>
      <c r="D127" t="s">
        <v>12</v>
      </c>
      <c r="E127" s="1" t="s">
        <v>6</v>
      </c>
      <c r="F127" s="3">
        <v>323</v>
      </c>
      <c r="H127" s="6" t="s">
        <v>28</v>
      </c>
      <c r="I127" s="6" t="s">
        <v>28</v>
      </c>
      <c r="J127" t="s">
        <v>29</v>
      </c>
      <c r="K127" t="s">
        <v>30</v>
      </c>
      <c r="L127" t="s">
        <v>31</v>
      </c>
      <c r="M127" t="str">
        <f t="shared" si="1"/>
        <v>(2020,'YUM Brands','Revenues ','Franchise contributions for advertising and other services','Q3',323),</v>
      </c>
    </row>
    <row r="128" spans="1:13" hidden="1">
      <c r="A128">
        <v>2020</v>
      </c>
      <c r="B128" t="s">
        <v>8</v>
      </c>
      <c r="C128" t="s">
        <v>9</v>
      </c>
      <c r="D128" t="s">
        <v>12</v>
      </c>
      <c r="E128" s="1" t="s">
        <v>7</v>
      </c>
      <c r="F128" s="3">
        <v>427</v>
      </c>
      <c r="H128" s="6" t="s">
        <v>28</v>
      </c>
      <c r="I128" s="6" t="s">
        <v>28</v>
      </c>
      <c r="J128" t="s">
        <v>29</v>
      </c>
      <c r="K128" t="s">
        <v>30</v>
      </c>
      <c r="L128" t="s">
        <v>31</v>
      </c>
      <c r="M128" t="str">
        <f t="shared" si="1"/>
        <v>(2020,'YUM Brands','Revenues ','Franchise contributions for advertising and other services','Q4',427),</v>
      </c>
    </row>
    <row r="129" spans="1:13" hidden="1">
      <c r="A129">
        <v>2021</v>
      </c>
      <c r="B129" t="s">
        <v>8</v>
      </c>
      <c r="C129" t="s">
        <v>9</v>
      </c>
      <c r="D129" t="s">
        <v>12</v>
      </c>
      <c r="E129" t="s">
        <v>4</v>
      </c>
      <c r="F129" s="3">
        <v>352</v>
      </c>
      <c r="H129" s="6" t="s">
        <v>28</v>
      </c>
      <c r="I129" s="6" t="s">
        <v>28</v>
      </c>
      <c r="J129" t="s">
        <v>29</v>
      </c>
      <c r="K129" t="s">
        <v>30</v>
      </c>
      <c r="L129" t="s">
        <v>31</v>
      </c>
      <c r="M129" t="str">
        <f t="shared" si="1"/>
        <v>(2021,'YUM Brands','Revenues ','Franchise contributions for advertising and other services','Q1',352),</v>
      </c>
    </row>
    <row r="130" spans="1:13" hidden="1">
      <c r="A130">
        <v>2021</v>
      </c>
      <c r="B130" t="s">
        <v>8</v>
      </c>
      <c r="C130" t="s">
        <v>9</v>
      </c>
      <c r="D130" t="s">
        <v>12</v>
      </c>
      <c r="E130" s="1" t="s">
        <v>5</v>
      </c>
      <c r="F130" s="3">
        <v>376</v>
      </c>
      <c r="H130" s="6" t="s">
        <v>28</v>
      </c>
      <c r="I130" s="6" t="s">
        <v>28</v>
      </c>
      <c r="J130" t="s">
        <v>29</v>
      </c>
      <c r="K130" t="s">
        <v>30</v>
      </c>
      <c r="L130" t="s">
        <v>31</v>
      </c>
      <c r="M130" t="str">
        <f t="shared" ref="M130:M193" si="2">_xlfn.CONCAT(K130,A130,J130,H130,B130,I130,J130,H130,C130,I130,J130,H130,D130,I130,J130,H130,E130,I130,J130,F130,L130,J130)</f>
        <v>(2021,'YUM Brands','Revenues ','Franchise contributions for advertising and other services','Q2',376),</v>
      </c>
    </row>
    <row r="131" spans="1:13" hidden="1">
      <c r="A131">
        <v>2021</v>
      </c>
      <c r="B131" t="s">
        <v>8</v>
      </c>
      <c r="C131" t="s">
        <v>9</v>
      </c>
      <c r="D131" t="s">
        <v>12</v>
      </c>
      <c r="E131" s="1" t="s">
        <v>6</v>
      </c>
      <c r="F131" s="3">
        <v>377</v>
      </c>
      <c r="H131" s="6" t="s">
        <v>28</v>
      </c>
      <c r="I131" s="6" t="s">
        <v>28</v>
      </c>
      <c r="J131" t="s">
        <v>29</v>
      </c>
      <c r="K131" t="s">
        <v>30</v>
      </c>
      <c r="L131" t="s">
        <v>31</v>
      </c>
      <c r="M131" t="str">
        <f t="shared" si="2"/>
        <v>(2021,'YUM Brands','Revenues ','Franchise contributions for advertising and other services','Q3',377),</v>
      </c>
    </row>
    <row r="132" spans="1:13" hidden="1">
      <c r="A132">
        <v>2021</v>
      </c>
      <c r="B132" t="s">
        <v>8</v>
      </c>
      <c r="C132" t="s">
        <v>9</v>
      </c>
      <c r="D132" t="s">
        <v>12</v>
      </c>
      <c r="E132" s="1" t="s">
        <v>7</v>
      </c>
      <c r="F132" s="3">
        <v>473</v>
      </c>
      <c r="H132" s="6" t="s">
        <v>28</v>
      </c>
      <c r="I132" s="6" t="s">
        <v>28</v>
      </c>
      <c r="J132" t="s">
        <v>29</v>
      </c>
      <c r="K132" t="s">
        <v>30</v>
      </c>
      <c r="L132" t="s">
        <v>31</v>
      </c>
      <c r="M132" t="str">
        <f t="shared" si="2"/>
        <v>(2021,'YUM Brands','Revenues ','Franchise contributions for advertising and other services','Q4',473),</v>
      </c>
    </row>
    <row r="133" spans="1:13" hidden="1">
      <c r="A133">
        <v>2022</v>
      </c>
      <c r="B133" t="s">
        <v>8</v>
      </c>
      <c r="C133" t="s">
        <v>9</v>
      </c>
      <c r="D133" t="s">
        <v>12</v>
      </c>
      <c r="E133" t="s">
        <v>4</v>
      </c>
      <c r="F133" s="3">
        <v>363</v>
      </c>
      <c r="H133" s="6" t="s">
        <v>28</v>
      </c>
      <c r="I133" s="6" t="s">
        <v>28</v>
      </c>
      <c r="J133" t="s">
        <v>29</v>
      </c>
      <c r="K133" t="s">
        <v>30</v>
      </c>
      <c r="L133" t="s">
        <v>31</v>
      </c>
      <c r="M133" t="str">
        <f t="shared" si="2"/>
        <v>(2022,'YUM Brands','Revenues ','Franchise contributions for advertising and other services','Q1',363),</v>
      </c>
    </row>
    <row r="134" spans="1:13" hidden="1">
      <c r="A134">
        <v>2022</v>
      </c>
      <c r="B134" t="s">
        <v>8</v>
      </c>
      <c r="C134" t="s">
        <v>9</v>
      </c>
      <c r="D134" t="s">
        <v>12</v>
      </c>
      <c r="E134" s="1" t="s">
        <v>5</v>
      </c>
      <c r="F134" s="3">
        <v>400</v>
      </c>
      <c r="H134" s="6" t="s">
        <v>28</v>
      </c>
      <c r="I134" s="6" t="s">
        <v>28</v>
      </c>
      <c r="J134" t="s">
        <v>29</v>
      </c>
      <c r="K134" t="s">
        <v>30</v>
      </c>
      <c r="L134" t="s">
        <v>31</v>
      </c>
      <c r="M134" t="str">
        <f t="shared" si="2"/>
        <v>(2022,'YUM Brands','Revenues ','Franchise contributions for advertising and other services','Q2',400),</v>
      </c>
    </row>
    <row r="135" spans="1:13" hidden="1">
      <c r="A135">
        <v>2022</v>
      </c>
      <c r="B135" t="s">
        <v>8</v>
      </c>
      <c r="C135" t="s">
        <v>9</v>
      </c>
      <c r="D135" t="s">
        <v>12</v>
      </c>
      <c r="E135" s="1" t="s">
        <v>6</v>
      </c>
      <c r="F135" s="3">
        <v>401</v>
      </c>
      <c r="H135" s="6" t="s">
        <v>28</v>
      </c>
      <c r="I135" s="6" t="s">
        <v>28</v>
      </c>
      <c r="J135" t="s">
        <v>29</v>
      </c>
      <c r="K135" t="s">
        <v>30</v>
      </c>
      <c r="L135" t="s">
        <v>31</v>
      </c>
      <c r="M135" t="str">
        <f t="shared" si="2"/>
        <v>(2022,'YUM Brands','Revenues ','Franchise contributions for advertising and other services','Q3',401),</v>
      </c>
    </row>
    <row r="136" spans="1:13" hidden="1">
      <c r="A136">
        <v>2022</v>
      </c>
      <c r="B136" t="s">
        <v>8</v>
      </c>
      <c r="C136" t="s">
        <v>9</v>
      </c>
      <c r="D136" t="s">
        <v>12</v>
      </c>
      <c r="E136" s="1" t="s">
        <v>7</v>
      </c>
      <c r="F136" s="3">
        <v>510</v>
      </c>
      <c r="H136" s="6" t="s">
        <v>28</v>
      </c>
      <c r="I136" s="6" t="s">
        <v>28</v>
      </c>
      <c r="J136" t="s">
        <v>29</v>
      </c>
      <c r="K136" t="s">
        <v>30</v>
      </c>
      <c r="L136" t="s">
        <v>31</v>
      </c>
      <c r="M136" t="str">
        <f t="shared" si="2"/>
        <v>(2022,'YUM Brands','Revenues ','Franchise contributions for advertising and other services','Q4',510),</v>
      </c>
    </row>
    <row r="137" spans="1:13" hidden="1">
      <c r="A137">
        <v>2023</v>
      </c>
      <c r="B137" t="s">
        <v>8</v>
      </c>
      <c r="C137" t="s">
        <v>9</v>
      </c>
      <c r="D137" t="s">
        <v>12</v>
      </c>
      <c r="E137" t="s">
        <v>4</v>
      </c>
      <c r="F137" s="3">
        <v>401</v>
      </c>
      <c r="H137" s="6" t="s">
        <v>28</v>
      </c>
      <c r="I137" s="6" t="s">
        <v>28</v>
      </c>
      <c r="J137" t="s">
        <v>29</v>
      </c>
      <c r="K137" t="s">
        <v>30</v>
      </c>
      <c r="L137" t="s">
        <v>31</v>
      </c>
      <c r="M137" t="str">
        <f t="shared" si="2"/>
        <v>(2023,'YUM Brands','Revenues ','Franchise contributions for advertising and other services','Q1',401),</v>
      </c>
    </row>
    <row r="138" spans="1:13" hidden="1">
      <c r="A138">
        <v>2023</v>
      </c>
      <c r="B138" t="s">
        <v>8</v>
      </c>
      <c r="C138" t="s">
        <v>9</v>
      </c>
      <c r="D138" t="s">
        <v>12</v>
      </c>
      <c r="E138" s="1" t="s">
        <v>5</v>
      </c>
      <c r="F138" s="3">
        <v>391</v>
      </c>
      <c r="H138" s="6" t="s">
        <v>28</v>
      </c>
      <c r="I138" s="6" t="s">
        <v>28</v>
      </c>
      <c r="J138" t="s">
        <v>29</v>
      </c>
      <c r="K138" t="s">
        <v>30</v>
      </c>
      <c r="L138" t="s">
        <v>31</v>
      </c>
      <c r="M138" t="str">
        <f t="shared" si="2"/>
        <v>(2023,'YUM Brands','Revenues ','Franchise contributions for advertising and other services','Q2',391),</v>
      </c>
    </row>
    <row r="139" spans="1:13" hidden="1">
      <c r="A139">
        <v>2023</v>
      </c>
      <c r="B139" t="s">
        <v>8</v>
      </c>
      <c r="C139" t="s">
        <v>9</v>
      </c>
      <c r="D139" t="s">
        <v>12</v>
      </c>
      <c r="E139" s="1" t="s">
        <v>6</v>
      </c>
      <c r="F139" s="3">
        <v>402</v>
      </c>
      <c r="H139" s="6" t="s">
        <v>28</v>
      </c>
      <c r="I139" s="6" t="s">
        <v>28</v>
      </c>
      <c r="J139" t="s">
        <v>29</v>
      </c>
      <c r="K139" t="s">
        <v>30</v>
      </c>
      <c r="L139" t="s">
        <v>31</v>
      </c>
      <c r="M139" t="str">
        <f t="shared" si="2"/>
        <v>(2023,'YUM Brands','Revenues ','Franchise contributions for advertising and other services','Q3',402),</v>
      </c>
    </row>
    <row r="140" spans="1:13" hidden="1">
      <c r="A140">
        <v>2018</v>
      </c>
      <c r="B140" t="s">
        <v>8</v>
      </c>
      <c r="C140" t="s">
        <v>22</v>
      </c>
      <c r="D140" t="s">
        <v>14</v>
      </c>
      <c r="E140" t="s">
        <v>4</v>
      </c>
      <c r="F140" s="11">
        <v>219</v>
      </c>
      <c r="G140" s="5" t="s">
        <v>41</v>
      </c>
      <c r="H140" s="6" t="s">
        <v>28</v>
      </c>
      <c r="I140" s="6" t="s">
        <v>28</v>
      </c>
      <c r="J140" t="s">
        <v>29</v>
      </c>
      <c r="K140" t="s">
        <v>30</v>
      </c>
      <c r="L140" t="s">
        <v>31</v>
      </c>
      <c r="M140" t="str">
        <f t="shared" si="2"/>
        <v>(2018,'YUM Brands','Costs and Expenses','General and administrative expenses','Q1',219),</v>
      </c>
    </row>
    <row r="141" spans="1:13" hidden="1">
      <c r="A141">
        <v>2018</v>
      </c>
      <c r="B141" t="s">
        <v>8</v>
      </c>
      <c r="C141" t="s">
        <v>22</v>
      </c>
      <c r="D141" t="s">
        <v>14</v>
      </c>
      <c r="E141" s="1" t="s">
        <v>5</v>
      </c>
      <c r="F141" s="11">
        <v>208</v>
      </c>
      <c r="G141" s="5" t="s">
        <v>41</v>
      </c>
      <c r="H141" s="6" t="s">
        <v>28</v>
      </c>
      <c r="I141" s="6" t="s">
        <v>28</v>
      </c>
      <c r="J141" t="s">
        <v>29</v>
      </c>
      <c r="K141" t="s">
        <v>30</v>
      </c>
      <c r="L141" t="s">
        <v>31</v>
      </c>
      <c r="M141" t="str">
        <f t="shared" si="2"/>
        <v>(2018,'YUM Brands','Costs and Expenses','General and administrative expenses','Q2',208),</v>
      </c>
    </row>
    <row r="142" spans="1:13" hidden="1">
      <c r="A142">
        <v>2018</v>
      </c>
      <c r="B142" t="s">
        <v>8</v>
      </c>
      <c r="C142" t="s">
        <v>22</v>
      </c>
      <c r="D142" t="s">
        <v>14</v>
      </c>
      <c r="E142" s="1" t="s">
        <v>6</v>
      </c>
      <c r="F142" s="11">
        <v>204</v>
      </c>
      <c r="G142" s="5" t="s">
        <v>41</v>
      </c>
      <c r="H142" s="6" t="s">
        <v>28</v>
      </c>
      <c r="I142" s="6" t="s">
        <v>28</v>
      </c>
      <c r="J142" t="s">
        <v>29</v>
      </c>
      <c r="K142" t="s">
        <v>30</v>
      </c>
      <c r="L142" t="s">
        <v>31</v>
      </c>
      <c r="M142" t="str">
        <f t="shared" si="2"/>
        <v>(2018,'YUM Brands','Costs and Expenses','General and administrative expenses','Q3',204),</v>
      </c>
    </row>
    <row r="143" spans="1:13" hidden="1">
      <c r="A143">
        <v>2018</v>
      </c>
      <c r="B143" t="s">
        <v>8</v>
      </c>
      <c r="C143" t="s">
        <v>22</v>
      </c>
      <c r="D143" t="s">
        <v>14</v>
      </c>
      <c r="E143" s="1" t="s">
        <v>7</v>
      </c>
      <c r="F143" s="11">
        <v>264</v>
      </c>
      <c r="G143" s="5" t="s">
        <v>41</v>
      </c>
      <c r="H143" s="6" t="s">
        <v>28</v>
      </c>
      <c r="I143" s="6" t="s">
        <v>28</v>
      </c>
      <c r="J143" t="s">
        <v>29</v>
      </c>
      <c r="K143" t="s">
        <v>30</v>
      </c>
      <c r="L143" t="s">
        <v>31</v>
      </c>
      <c r="M143" t="str">
        <f t="shared" si="2"/>
        <v>(2018,'YUM Brands','Costs and Expenses','General and administrative expenses','Q4',264),</v>
      </c>
    </row>
    <row r="144" spans="1:13" hidden="1">
      <c r="A144">
        <v>2019</v>
      </c>
      <c r="B144" t="s">
        <v>8</v>
      </c>
      <c r="C144" t="s">
        <v>22</v>
      </c>
      <c r="D144" t="s">
        <v>14</v>
      </c>
      <c r="E144" t="s">
        <v>4</v>
      </c>
      <c r="F144" s="4">
        <v>211</v>
      </c>
      <c r="H144" s="6" t="s">
        <v>28</v>
      </c>
      <c r="I144" s="6" t="s">
        <v>28</v>
      </c>
      <c r="J144" t="s">
        <v>29</v>
      </c>
      <c r="K144" t="s">
        <v>30</v>
      </c>
      <c r="L144" t="s">
        <v>31</v>
      </c>
      <c r="M144" t="str">
        <f t="shared" si="2"/>
        <v>(2019,'YUM Brands','Costs and Expenses','General and administrative expenses','Q1',211),</v>
      </c>
    </row>
    <row r="145" spans="1:13" hidden="1">
      <c r="A145">
        <v>2019</v>
      </c>
      <c r="B145" t="s">
        <v>8</v>
      </c>
      <c r="C145" t="s">
        <v>22</v>
      </c>
      <c r="D145" t="s">
        <v>14</v>
      </c>
      <c r="E145" s="1" t="s">
        <v>5</v>
      </c>
      <c r="F145" s="4">
        <v>198</v>
      </c>
      <c r="H145" s="6" t="s">
        <v>28</v>
      </c>
      <c r="I145" s="6" t="s">
        <v>28</v>
      </c>
      <c r="J145" t="s">
        <v>29</v>
      </c>
      <c r="K145" t="s">
        <v>30</v>
      </c>
      <c r="L145" t="s">
        <v>31</v>
      </c>
      <c r="M145" t="str">
        <f t="shared" si="2"/>
        <v>(2019,'YUM Brands','Costs and Expenses','General and administrative expenses','Q2',198),</v>
      </c>
    </row>
    <row r="146" spans="1:13" hidden="1">
      <c r="A146">
        <v>2019</v>
      </c>
      <c r="B146" t="s">
        <v>8</v>
      </c>
      <c r="C146" t="s">
        <v>22</v>
      </c>
      <c r="D146" t="s">
        <v>14</v>
      </c>
      <c r="E146" s="1" t="s">
        <v>6</v>
      </c>
      <c r="F146" s="4">
        <v>208</v>
      </c>
      <c r="H146" s="6" t="s">
        <v>28</v>
      </c>
      <c r="I146" s="6" t="s">
        <v>28</v>
      </c>
      <c r="J146" t="s">
        <v>29</v>
      </c>
      <c r="K146" t="s">
        <v>30</v>
      </c>
      <c r="L146" t="s">
        <v>31</v>
      </c>
      <c r="M146" t="str">
        <f t="shared" si="2"/>
        <v>(2019,'YUM Brands','Costs and Expenses','General and administrative expenses','Q3',208),</v>
      </c>
    </row>
    <row r="147" spans="1:13" hidden="1">
      <c r="A147">
        <v>2019</v>
      </c>
      <c r="B147" t="s">
        <v>8</v>
      </c>
      <c r="C147" t="s">
        <v>22</v>
      </c>
      <c r="D147" t="s">
        <v>14</v>
      </c>
      <c r="E147" s="1" t="s">
        <v>7</v>
      </c>
      <c r="F147" s="4">
        <v>300</v>
      </c>
      <c r="H147" s="6" t="s">
        <v>28</v>
      </c>
      <c r="I147" s="6" t="s">
        <v>28</v>
      </c>
      <c r="J147" t="s">
        <v>29</v>
      </c>
      <c r="K147" t="s">
        <v>30</v>
      </c>
      <c r="L147" t="s">
        <v>31</v>
      </c>
      <c r="M147" t="str">
        <f t="shared" si="2"/>
        <v>(2019,'YUM Brands','Costs and Expenses','General and administrative expenses','Q4',300),</v>
      </c>
    </row>
    <row r="148" spans="1:13" hidden="1">
      <c r="A148">
        <v>2020</v>
      </c>
      <c r="B148" t="s">
        <v>8</v>
      </c>
      <c r="C148" t="s">
        <v>22</v>
      </c>
      <c r="D148" t="s">
        <v>14</v>
      </c>
      <c r="E148" t="s">
        <v>4</v>
      </c>
      <c r="F148" s="4">
        <v>208</v>
      </c>
      <c r="H148" s="6" t="s">
        <v>28</v>
      </c>
      <c r="I148" s="6" t="s">
        <v>28</v>
      </c>
      <c r="J148" t="s">
        <v>29</v>
      </c>
      <c r="K148" t="s">
        <v>30</v>
      </c>
      <c r="L148" t="s">
        <v>31</v>
      </c>
      <c r="M148" t="str">
        <f t="shared" si="2"/>
        <v>(2020,'YUM Brands','Costs and Expenses','General and administrative expenses','Q1',208),</v>
      </c>
    </row>
    <row r="149" spans="1:13" hidden="1">
      <c r="A149">
        <v>2020</v>
      </c>
      <c r="B149" t="s">
        <v>8</v>
      </c>
      <c r="C149" t="s">
        <v>22</v>
      </c>
      <c r="D149" t="s">
        <v>14</v>
      </c>
      <c r="E149" s="1" t="s">
        <v>5</v>
      </c>
      <c r="F149" s="4">
        <v>259</v>
      </c>
      <c r="H149" s="6" t="s">
        <v>28</v>
      </c>
      <c r="I149" s="6" t="s">
        <v>28</v>
      </c>
      <c r="J149" t="s">
        <v>29</v>
      </c>
      <c r="K149" t="s">
        <v>30</v>
      </c>
      <c r="L149" t="s">
        <v>31</v>
      </c>
      <c r="M149" t="str">
        <f t="shared" si="2"/>
        <v>(2020,'YUM Brands','Costs and Expenses','General and administrative expenses','Q2',259),</v>
      </c>
    </row>
    <row r="150" spans="1:13" hidden="1">
      <c r="A150">
        <v>2020</v>
      </c>
      <c r="B150" t="s">
        <v>8</v>
      </c>
      <c r="C150" t="s">
        <v>22</v>
      </c>
      <c r="D150" t="s">
        <v>14</v>
      </c>
      <c r="E150" s="1" t="s">
        <v>6</v>
      </c>
      <c r="F150" s="4">
        <v>257</v>
      </c>
      <c r="H150" s="6" t="s">
        <v>28</v>
      </c>
      <c r="I150" s="6" t="s">
        <v>28</v>
      </c>
      <c r="J150" t="s">
        <v>29</v>
      </c>
      <c r="K150" t="s">
        <v>30</v>
      </c>
      <c r="L150" t="s">
        <v>31</v>
      </c>
      <c r="M150" t="str">
        <f t="shared" si="2"/>
        <v>(2020,'YUM Brands','Costs and Expenses','General and administrative expenses','Q3',257),</v>
      </c>
    </row>
    <row r="151" spans="1:13" hidden="1">
      <c r="A151">
        <v>2020</v>
      </c>
      <c r="B151" t="s">
        <v>8</v>
      </c>
      <c r="C151" t="s">
        <v>22</v>
      </c>
      <c r="D151" t="s">
        <v>14</v>
      </c>
      <c r="E151" s="1" t="s">
        <v>7</v>
      </c>
      <c r="F151" s="4">
        <v>340</v>
      </c>
      <c r="H151" s="6" t="s">
        <v>28</v>
      </c>
      <c r="I151" s="6" t="s">
        <v>28</v>
      </c>
      <c r="J151" t="s">
        <v>29</v>
      </c>
      <c r="K151" t="s">
        <v>30</v>
      </c>
      <c r="L151" t="s">
        <v>31</v>
      </c>
      <c r="M151" t="str">
        <f t="shared" si="2"/>
        <v>(2020,'YUM Brands','Costs and Expenses','General and administrative expenses','Q4',340),</v>
      </c>
    </row>
    <row r="152" spans="1:13" hidden="1">
      <c r="A152">
        <v>2021</v>
      </c>
      <c r="B152" t="s">
        <v>8</v>
      </c>
      <c r="C152" t="s">
        <v>22</v>
      </c>
      <c r="D152" t="s">
        <v>14</v>
      </c>
      <c r="E152" t="s">
        <v>4</v>
      </c>
      <c r="F152" s="4">
        <v>206</v>
      </c>
      <c r="H152" s="6" t="s">
        <v>28</v>
      </c>
      <c r="I152" s="6" t="s">
        <v>28</v>
      </c>
      <c r="J152" t="s">
        <v>29</v>
      </c>
      <c r="K152" t="s">
        <v>30</v>
      </c>
      <c r="L152" t="s">
        <v>31</v>
      </c>
      <c r="M152" t="str">
        <f t="shared" si="2"/>
        <v>(2021,'YUM Brands','Costs and Expenses','General and administrative expenses','Q1',206),</v>
      </c>
    </row>
    <row r="153" spans="1:13" hidden="1">
      <c r="A153">
        <v>2021</v>
      </c>
      <c r="B153" t="s">
        <v>8</v>
      </c>
      <c r="C153" t="s">
        <v>22</v>
      </c>
      <c r="D153" t="s">
        <v>14</v>
      </c>
      <c r="E153" s="1" t="s">
        <v>5</v>
      </c>
      <c r="F153" s="4">
        <v>230</v>
      </c>
      <c r="H153" s="6" t="s">
        <v>28</v>
      </c>
      <c r="I153" s="6" t="s">
        <v>28</v>
      </c>
      <c r="J153" t="s">
        <v>29</v>
      </c>
      <c r="K153" t="s">
        <v>30</v>
      </c>
      <c r="L153" t="s">
        <v>31</v>
      </c>
      <c r="M153" t="str">
        <f t="shared" si="2"/>
        <v>(2021,'YUM Brands','Costs and Expenses','General and administrative expenses','Q2',230),</v>
      </c>
    </row>
    <row r="154" spans="1:13" hidden="1">
      <c r="A154">
        <v>2021</v>
      </c>
      <c r="B154" t="s">
        <v>8</v>
      </c>
      <c r="C154" t="s">
        <v>22</v>
      </c>
      <c r="D154" t="s">
        <v>14</v>
      </c>
      <c r="E154" s="1" t="s">
        <v>6</v>
      </c>
      <c r="F154" s="4">
        <v>253</v>
      </c>
      <c r="H154" s="6" t="s">
        <v>28</v>
      </c>
      <c r="I154" s="6" t="s">
        <v>28</v>
      </c>
      <c r="J154" t="s">
        <v>29</v>
      </c>
      <c r="K154" t="s">
        <v>30</v>
      </c>
      <c r="L154" t="s">
        <v>31</v>
      </c>
      <c r="M154" t="str">
        <f t="shared" si="2"/>
        <v>(2021,'YUM Brands','Costs and Expenses','General and administrative expenses','Q3',253),</v>
      </c>
    </row>
    <row r="155" spans="1:13" hidden="1">
      <c r="A155">
        <v>2021</v>
      </c>
      <c r="B155" t="s">
        <v>8</v>
      </c>
      <c r="C155" t="s">
        <v>22</v>
      </c>
      <c r="D155" t="s">
        <v>14</v>
      </c>
      <c r="E155" s="1" t="s">
        <v>7</v>
      </c>
      <c r="F155" s="4">
        <v>371</v>
      </c>
      <c r="H155" s="6" t="s">
        <v>28</v>
      </c>
      <c r="I155" s="6" t="s">
        <v>28</v>
      </c>
      <c r="J155" t="s">
        <v>29</v>
      </c>
      <c r="K155" t="s">
        <v>30</v>
      </c>
      <c r="L155" t="s">
        <v>31</v>
      </c>
      <c r="M155" t="str">
        <f t="shared" si="2"/>
        <v>(2021,'YUM Brands','Costs and Expenses','General and administrative expenses','Q4',371),</v>
      </c>
    </row>
    <row r="156" spans="1:13" hidden="1">
      <c r="A156">
        <v>2022</v>
      </c>
      <c r="B156" t="s">
        <v>8</v>
      </c>
      <c r="C156" t="s">
        <v>22</v>
      </c>
      <c r="D156" t="s">
        <v>14</v>
      </c>
      <c r="E156" t="s">
        <v>4</v>
      </c>
      <c r="F156" s="4">
        <v>253</v>
      </c>
      <c r="H156" s="6" t="s">
        <v>28</v>
      </c>
      <c r="I156" s="6" t="s">
        <v>28</v>
      </c>
      <c r="J156" t="s">
        <v>29</v>
      </c>
      <c r="K156" t="s">
        <v>30</v>
      </c>
      <c r="L156" t="s">
        <v>31</v>
      </c>
      <c r="M156" t="str">
        <f t="shared" si="2"/>
        <v>(2022,'YUM Brands','Costs and Expenses','General and administrative expenses','Q1',253),</v>
      </c>
    </row>
    <row r="157" spans="1:13" hidden="1">
      <c r="A157">
        <v>2022</v>
      </c>
      <c r="B157" t="s">
        <v>8</v>
      </c>
      <c r="C157" t="s">
        <v>22</v>
      </c>
      <c r="D157" t="s">
        <v>14</v>
      </c>
      <c r="E157" s="1" t="s">
        <v>5</v>
      </c>
      <c r="F157" s="4">
        <v>254</v>
      </c>
      <c r="H157" s="6" t="s">
        <v>28</v>
      </c>
      <c r="I157" s="6" t="s">
        <v>28</v>
      </c>
      <c r="J157" t="s">
        <v>29</v>
      </c>
      <c r="K157" t="s">
        <v>30</v>
      </c>
      <c r="L157" t="s">
        <v>31</v>
      </c>
      <c r="M157" t="str">
        <f t="shared" si="2"/>
        <v>(2022,'YUM Brands','Costs and Expenses','General and administrative expenses','Q2',254),</v>
      </c>
    </row>
    <row r="158" spans="1:13" hidden="1">
      <c r="A158">
        <v>2022</v>
      </c>
      <c r="B158" t="s">
        <v>8</v>
      </c>
      <c r="C158" t="s">
        <v>22</v>
      </c>
      <c r="D158" t="s">
        <v>14</v>
      </c>
      <c r="E158" s="1" t="s">
        <v>6</v>
      </c>
      <c r="F158" s="4">
        <v>261</v>
      </c>
      <c r="H158" s="6" t="s">
        <v>28</v>
      </c>
      <c r="I158" s="6" t="s">
        <v>28</v>
      </c>
      <c r="J158" t="s">
        <v>29</v>
      </c>
      <c r="K158" t="s">
        <v>30</v>
      </c>
      <c r="L158" t="s">
        <v>31</v>
      </c>
      <c r="M158" t="str">
        <f t="shared" si="2"/>
        <v>(2022,'YUM Brands','Costs and Expenses','General and administrative expenses','Q3',261),</v>
      </c>
    </row>
    <row r="159" spans="1:13" hidden="1">
      <c r="A159">
        <v>2022</v>
      </c>
      <c r="B159" t="s">
        <v>8</v>
      </c>
      <c r="C159" t="s">
        <v>22</v>
      </c>
      <c r="D159" t="s">
        <v>14</v>
      </c>
      <c r="E159" s="1" t="s">
        <v>7</v>
      </c>
      <c r="F159" s="4">
        <v>372</v>
      </c>
      <c r="H159" s="6" t="s">
        <v>28</v>
      </c>
      <c r="I159" s="6" t="s">
        <v>28</v>
      </c>
      <c r="J159" t="s">
        <v>29</v>
      </c>
      <c r="K159" t="s">
        <v>30</v>
      </c>
      <c r="L159" t="s">
        <v>31</v>
      </c>
      <c r="M159" t="str">
        <f t="shared" si="2"/>
        <v>(2022,'YUM Brands','Costs and Expenses','General and administrative expenses','Q4',372),</v>
      </c>
    </row>
    <row r="160" spans="1:13" hidden="1">
      <c r="A160">
        <v>2023</v>
      </c>
      <c r="B160" t="s">
        <v>8</v>
      </c>
      <c r="C160" t="s">
        <v>22</v>
      </c>
      <c r="D160" t="s">
        <v>14</v>
      </c>
      <c r="E160" t="s">
        <v>4</v>
      </c>
      <c r="F160" s="4">
        <v>282</v>
      </c>
      <c r="H160" s="6" t="s">
        <v>28</v>
      </c>
      <c r="I160" s="6" t="s">
        <v>28</v>
      </c>
      <c r="J160" t="s">
        <v>29</v>
      </c>
      <c r="K160" t="s">
        <v>30</v>
      </c>
      <c r="L160" t="s">
        <v>31</v>
      </c>
      <c r="M160" t="str">
        <f t="shared" si="2"/>
        <v>(2023,'YUM Brands','Costs and Expenses','General and administrative expenses','Q1',282),</v>
      </c>
    </row>
    <row r="161" spans="1:13" hidden="1">
      <c r="A161">
        <v>2023</v>
      </c>
      <c r="B161" t="s">
        <v>8</v>
      </c>
      <c r="C161" t="s">
        <v>22</v>
      </c>
      <c r="D161" t="s">
        <v>14</v>
      </c>
      <c r="E161" s="1" t="s">
        <v>5</v>
      </c>
      <c r="F161" s="4">
        <v>291</v>
      </c>
      <c r="H161" s="6" t="s">
        <v>28</v>
      </c>
      <c r="I161" s="6" t="s">
        <v>28</v>
      </c>
      <c r="J161" t="s">
        <v>29</v>
      </c>
      <c r="K161" t="s">
        <v>30</v>
      </c>
      <c r="L161" t="s">
        <v>31</v>
      </c>
      <c r="M161" t="str">
        <f t="shared" si="2"/>
        <v>(2023,'YUM Brands','Costs and Expenses','General and administrative expenses','Q2',291),</v>
      </c>
    </row>
    <row r="162" spans="1:13" hidden="1">
      <c r="A162">
        <v>2023</v>
      </c>
      <c r="B162" t="s">
        <v>8</v>
      </c>
      <c r="C162" t="s">
        <v>22</v>
      </c>
      <c r="D162" t="s">
        <v>14</v>
      </c>
      <c r="E162" s="1" t="s">
        <v>6</v>
      </c>
      <c r="F162" s="4">
        <v>267</v>
      </c>
      <c r="H162" s="6" t="s">
        <v>28</v>
      </c>
      <c r="I162" s="6" t="s">
        <v>28</v>
      </c>
      <c r="J162" t="s">
        <v>29</v>
      </c>
      <c r="K162" t="s">
        <v>30</v>
      </c>
      <c r="L162" t="s">
        <v>31</v>
      </c>
      <c r="M162" t="str">
        <f t="shared" si="2"/>
        <v>(2023,'YUM Brands','Costs and Expenses','General and administrative expenses','Q3',267),</v>
      </c>
    </row>
    <row r="163" spans="1:13" hidden="1">
      <c r="A163">
        <v>2018</v>
      </c>
      <c r="B163" t="s">
        <v>8</v>
      </c>
      <c r="C163" t="s">
        <v>18</v>
      </c>
      <c r="D163" t="s">
        <v>19</v>
      </c>
      <c r="E163" t="s">
        <v>4</v>
      </c>
      <c r="F163" s="13">
        <v>76</v>
      </c>
      <c r="H163" s="6" t="s">
        <v>28</v>
      </c>
      <c r="I163" s="6" t="s">
        <v>28</v>
      </c>
      <c r="J163" t="s">
        <v>29</v>
      </c>
      <c r="K163" t="s">
        <v>30</v>
      </c>
      <c r="L163" t="s">
        <v>31</v>
      </c>
      <c r="M163" t="str">
        <f t="shared" si="2"/>
        <v>(2018,'YUM Brands','Tax Expense','Income tax provision','Q1',76),</v>
      </c>
    </row>
    <row r="164" spans="1:13" hidden="1">
      <c r="A164">
        <v>2018</v>
      </c>
      <c r="B164" t="s">
        <v>8</v>
      </c>
      <c r="C164" t="s">
        <v>18</v>
      </c>
      <c r="D164" t="s">
        <v>19</v>
      </c>
      <c r="E164" s="1" t="s">
        <v>5</v>
      </c>
      <c r="F164" s="13">
        <v>36</v>
      </c>
      <c r="H164" s="6" t="s">
        <v>28</v>
      </c>
      <c r="I164" s="6" t="s">
        <v>28</v>
      </c>
      <c r="J164" t="s">
        <v>29</v>
      </c>
      <c r="K164" t="s">
        <v>30</v>
      </c>
      <c r="L164" t="s">
        <v>31</v>
      </c>
      <c r="M164" t="str">
        <f t="shared" si="2"/>
        <v>(2018,'YUM Brands','Tax Expense','Income tax provision','Q2',36),</v>
      </c>
    </row>
    <row r="165" spans="1:13" hidden="1">
      <c r="A165">
        <v>2018</v>
      </c>
      <c r="B165" t="s">
        <v>8</v>
      </c>
      <c r="C165" t="s">
        <v>18</v>
      </c>
      <c r="D165" t="s">
        <v>19</v>
      </c>
      <c r="E165" s="1" t="s">
        <v>6</v>
      </c>
      <c r="F165" s="13">
        <v>80</v>
      </c>
      <c r="H165" s="6" t="s">
        <v>28</v>
      </c>
      <c r="I165" s="6" t="s">
        <v>28</v>
      </c>
      <c r="J165" t="s">
        <v>29</v>
      </c>
      <c r="K165" t="s">
        <v>30</v>
      </c>
      <c r="L165" t="s">
        <v>31</v>
      </c>
      <c r="M165" t="str">
        <f t="shared" si="2"/>
        <v>(2018,'YUM Brands','Tax Expense','Income tax provision','Q3',80),</v>
      </c>
    </row>
    <row r="166" spans="1:13" hidden="1">
      <c r="A166">
        <v>2018</v>
      </c>
      <c r="B166" t="s">
        <v>8</v>
      </c>
      <c r="C166" t="s">
        <v>18</v>
      </c>
      <c r="D166" t="s">
        <v>19</v>
      </c>
      <c r="E166" s="1" t="s">
        <v>7</v>
      </c>
      <c r="F166" s="13">
        <v>105</v>
      </c>
      <c r="H166" s="6" t="s">
        <v>28</v>
      </c>
      <c r="I166" s="6" t="s">
        <v>28</v>
      </c>
      <c r="J166" t="s">
        <v>29</v>
      </c>
      <c r="K166" t="s">
        <v>30</v>
      </c>
      <c r="L166" t="s">
        <v>31</v>
      </c>
      <c r="M166" t="str">
        <f t="shared" si="2"/>
        <v>(2018,'YUM Brands','Tax Expense','Income tax provision','Q4',105),</v>
      </c>
    </row>
    <row r="167" spans="1:13" hidden="1">
      <c r="A167">
        <v>2019</v>
      </c>
      <c r="B167" t="s">
        <v>8</v>
      </c>
      <c r="C167" t="s">
        <v>18</v>
      </c>
      <c r="D167" t="s">
        <v>19</v>
      </c>
      <c r="E167" t="s">
        <v>4</v>
      </c>
      <c r="F167" s="4">
        <v>37</v>
      </c>
      <c r="H167" s="6" t="s">
        <v>28</v>
      </c>
      <c r="I167" s="6" t="s">
        <v>28</v>
      </c>
      <c r="J167" t="s">
        <v>29</v>
      </c>
      <c r="K167" t="s">
        <v>30</v>
      </c>
      <c r="L167" t="s">
        <v>31</v>
      </c>
      <c r="M167" t="str">
        <f t="shared" si="2"/>
        <v>(2019,'YUM Brands','Tax Expense','Income tax provision','Q1',37),</v>
      </c>
    </row>
    <row r="168" spans="1:13" hidden="1">
      <c r="A168">
        <v>2019</v>
      </c>
      <c r="B168" t="s">
        <v>8</v>
      </c>
      <c r="C168" t="s">
        <v>18</v>
      </c>
      <c r="D168" t="s">
        <v>19</v>
      </c>
      <c r="E168" s="1" t="s">
        <v>5</v>
      </c>
      <c r="F168" s="4">
        <v>88</v>
      </c>
      <c r="H168" s="6" t="s">
        <v>28</v>
      </c>
      <c r="I168" s="6" t="s">
        <v>28</v>
      </c>
      <c r="J168" t="s">
        <v>29</v>
      </c>
      <c r="K168" t="s">
        <v>30</v>
      </c>
      <c r="L168" t="s">
        <v>31</v>
      </c>
      <c r="M168" t="str">
        <f t="shared" si="2"/>
        <v>(2019,'YUM Brands','Tax Expense','Income tax provision','Q2',88),</v>
      </c>
    </row>
    <row r="169" spans="1:13" hidden="1">
      <c r="A169">
        <v>2019</v>
      </c>
      <c r="B169" t="s">
        <v>8</v>
      </c>
      <c r="C169" t="s">
        <v>18</v>
      </c>
      <c r="D169" t="s">
        <v>19</v>
      </c>
      <c r="E169" s="1" t="s">
        <v>6</v>
      </c>
      <c r="F169" s="4">
        <v>45</v>
      </c>
      <c r="H169" s="6" t="s">
        <v>28</v>
      </c>
      <c r="I169" s="6" t="s">
        <v>28</v>
      </c>
      <c r="J169" t="s">
        <v>29</v>
      </c>
      <c r="K169" t="s">
        <v>30</v>
      </c>
      <c r="L169" t="s">
        <v>31</v>
      </c>
      <c r="M169" t="str">
        <f t="shared" si="2"/>
        <v>(2019,'YUM Brands','Tax Expense','Income tax provision','Q3',45),</v>
      </c>
    </row>
    <row r="170" spans="1:13" hidden="1">
      <c r="A170">
        <v>2019</v>
      </c>
      <c r="B170" t="s">
        <v>8</v>
      </c>
      <c r="C170" t="s">
        <v>18</v>
      </c>
      <c r="D170" t="s">
        <v>19</v>
      </c>
      <c r="E170" s="1" t="s">
        <v>7</v>
      </c>
      <c r="F170" s="4">
        <v>-91</v>
      </c>
      <c r="H170" s="6" t="s">
        <v>28</v>
      </c>
      <c r="I170" s="6" t="s">
        <v>28</v>
      </c>
      <c r="J170" t="s">
        <v>29</v>
      </c>
      <c r="K170" t="s">
        <v>30</v>
      </c>
      <c r="L170" t="s">
        <v>31</v>
      </c>
      <c r="M170" t="str">
        <f t="shared" si="2"/>
        <v>(2019,'YUM Brands','Tax Expense','Income tax provision','Q4',-91),</v>
      </c>
    </row>
    <row r="171" spans="1:13" hidden="1">
      <c r="A171">
        <v>2020</v>
      </c>
      <c r="B171" t="s">
        <v>8</v>
      </c>
      <c r="C171" t="s">
        <v>18</v>
      </c>
      <c r="D171" t="s">
        <v>19</v>
      </c>
      <c r="E171" t="s">
        <v>4</v>
      </c>
      <c r="F171" s="4">
        <v>12</v>
      </c>
      <c r="H171" s="6" t="s">
        <v>28</v>
      </c>
      <c r="I171" s="6" t="s">
        <v>28</v>
      </c>
      <c r="J171" t="s">
        <v>29</v>
      </c>
      <c r="K171" t="s">
        <v>30</v>
      </c>
      <c r="L171" t="s">
        <v>31</v>
      </c>
      <c r="M171" t="str">
        <f t="shared" si="2"/>
        <v>(2020,'YUM Brands','Tax Expense','Income tax provision','Q1',12),</v>
      </c>
    </row>
    <row r="172" spans="1:13" hidden="1">
      <c r="A172">
        <v>2020</v>
      </c>
      <c r="B172" t="s">
        <v>8</v>
      </c>
      <c r="C172" t="s">
        <v>18</v>
      </c>
      <c r="D172" t="s">
        <v>19</v>
      </c>
      <c r="E172" s="1" t="s">
        <v>5</v>
      </c>
      <c r="F172" s="4">
        <v>51</v>
      </c>
      <c r="H172" s="6" t="s">
        <v>28</v>
      </c>
      <c r="I172" s="6" t="s">
        <v>28</v>
      </c>
      <c r="J172" t="s">
        <v>29</v>
      </c>
      <c r="K172" t="s">
        <v>30</v>
      </c>
      <c r="L172" t="s">
        <v>31</v>
      </c>
      <c r="M172" t="str">
        <f t="shared" si="2"/>
        <v>(2020,'YUM Brands','Tax Expense','Income tax provision','Q2',51),</v>
      </c>
    </row>
    <row r="173" spans="1:13" hidden="1">
      <c r="A173">
        <v>2020</v>
      </c>
      <c r="B173" t="s">
        <v>8</v>
      </c>
      <c r="C173" t="s">
        <v>18</v>
      </c>
      <c r="D173" t="s">
        <v>19</v>
      </c>
      <c r="E173" s="1" t="s">
        <v>6</v>
      </c>
      <c r="F173" s="4">
        <v>33</v>
      </c>
      <c r="H173" s="6" t="s">
        <v>28</v>
      </c>
      <c r="I173" s="6" t="s">
        <v>28</v>
      </c>
      <c r="J173" t="s">
        <v>29</v>
      </c>
      <c r="K173" t="s">
        <v>30</v>
      </c>
      <c r="L173" t="s">
        <v>31</v>
      </c>
      <c r="M173" t="str">
        <f t="shared" si="2"/>
        <v>(2020,'YUM Brands','Tax Expense','Income tax provision','Q3',33),</v>
      </c>
    </row>
    <row r="174" spans="1:13" hidden="1">
      <c r="A174">
        <v>2020</v>
      </c>
      <c r="B174" t="s">
        <v>8</v>
      </c>
      <c r="C174" t="s">
        <v>18</v>
      </c>
      <c r="D174" t="s">
        <v>19</v>
      </c>
      <c r="E174" s="1" t="s">
        <v>7</v>
      </c>
      <c r="F174" s="4">
        <v>20</v>
      </c>
      <c r="H174" s="6" t="s">
        <v>28</v>
      </c>
      <c r="I174" s="6" t="s">
        <v>28</v>
      </c>
      <c r="J174" t="s">
        <v>29</v>
      </c>
      <c r="K174" t="s">
        <v>30</v>
      </c>
      <c r="L174" t="s">
        <v>31</v>
      </c>
      <c r="M174" t="str">
        <f t="shared" si="2"/>
        <v>(2020,'YUM Brands','Tax Expense','Income tax provision','Q4',20),</v>
      </c>
    </row>
    <row r="175" spans="1:13" hidden="1">
      <c r="A175">
        <v>2021</v>
      </c>
      <c r="B175" t="s">
        <v>8</v>
      </c>
      <c r="C175" t="s">
        <v>18</v>
      </c>
      <c r="D175" t="s">
        <v>19</v>
      </c>
      <c r="E175" t="s">
        <v>4</v>
      </c>
      <c r="F175" s="4">
        <v>83</v>
      </c>
      <c r="H175" s="6" t="s">
        <v>28</v>
      </c>
      <c r="I175" s="6" t="s">
        <v>28</v>
      </c>
      <c r="J175" t="s">
        <v>29</v>
      </c>
      <c r="K175" t="s">
        <v>30</v>
      </c>
      <c r="L175" t="s">
        <v>31</v>
      </c>
      <c r="M175" t="str">
        <f t="shared" si="2"/>
        <v>(2021,'YUM Brands','Tax Expense','Income tax provision','Q1',83),</v>
      </c>
    </row>
    <row r="176" spans="1:13" hidden="1">
      <c r="A176">
        <v>2021</v>
      </c>
      <c r="B176" t="s">
        <v>8</v>
      </c>
      <c r="C176" t="s">
        <v>18</v>
      </c>
      <c r="D176" t="s">
        <v>19</v>
      </c>
      <c r="E176" s="1" t="s">
        <v>5</v>
      </c>
      <c r="F176" s="4">
        <v>16</v>
      </c>
      <c r="H176" s="6" t="s">
        <v>28</v>
      </c>
      <c r="I176" s="6" t="s">
        <v>28</v>
      </c>
      <c r="J176" t="s">
        <v>29</v>
      </c>
      <c r="K176" t="s">
        <v>30</v>
      </c>
      <c r="L176" t="s">
        <v>31</v>
      </c>
      <c r="M176" t="str">
        <f t="shared" si="2"/>
        <v>(2021,'YUM Brands','Tax Expense','Income tax provision','Q2',16),</v>
      </c>
    </row>
    <row r="177" spans="1:13" hidden="1">
      <c r="A177">
        <v>2021</v>
      </c>
      <c r="B177" t="s">
        <v>8</v>
      </c>
      <c r="C177" t="s">
        <v>18</v>
      </c>
      <c r="D177" t="s">
        <v>19</v>
      </c>
      <c r="E177" s="1" t="s">
        <v>6</v>
      </c>
      <c r="F177" s="4">
        <v>-77</v>
      </c>
      <c r="H177" s="6" t="s">
        <v>28</v>
      </c>
      <c r="I177" s="6" t="s">
        <v>28</v>
      </c>
      <c r="J177" t="s">
        <v>29</v>
      </c>
      <c r="K177" t="s">
        <v>30</v>
      </c>
      <c r="L177" t="s">
        <v>31</v>
      </c>
      <c r="M177" t="str">
        <f t="shared" si="2"/>
        <v>(2021,'YUM Brands','Tax Expense','Income tax provision','Q3',-77),</v>
      </c>
    </row>
    <row r="178" spans="1:13" hidden="1">
      <c r="A178">
        <v>2021</v>
      </c>
      <c r="B178" t="s">
        <v>8</v>
      </c>
      <c r="C178" t="s">
        <v>18</v>
      </c>
      <c r="D178" t="s">
        <v>19</v>
      </c>
      <c r="E178" s="1" t="s">
        <v>7</v>
      </c>
      <c r="F178" s="4">
        <v>77</v>
      </c>
      <c r="H178" s="6" t="s">
        <v>28</v>
      </c>
      <c r="I178" s="6" t="s">
        <v>28</v>
      </c>
      <c r="J178" t="s">
        <v>29</v>
      </c>
      <c r="K178" t="s">
        <v>30</v>
      </c>
      <c r="L178" t="s">
        <v>31</v>
      </c>
      <c r="M178" t="str">
        <f t="shared" si="2"/>
        <v>(2021,'YUM Brands','Tax Expense','Income tax provision','Q4',77),</v>
      </c>
    </row>
    <row r="179" spans="1:13" hidden="1">
      <c r="A179">
        <v>2022</v>
      </c>
      <c r="B179" t="s">
        <v>8</v>
      </c>
      <c r="C179" t="s">
        <v>18</v>
      </c>
      <c r="D179" t="s">
        <v>19</v>
      </c>
      <c r="E179" t="s">
        <v>4</v>
      </c>
      <c r="F179" s="4">
        <v>-1</v>
      </c>
      <c r="H179" s="6" t="s">
        <v>28</v>
      </c>
      <c r="I179" s="6" t="s">
        <v>28</v>
      </c>
      <c r="J179" t="s">
        <v>29</v>
      </c>
      <c r="K179" t="s">
        <v>30</v>
      </c>
      <c r="L179" t="s">
        <v>31</v>
      </c>
      <c r="M179" t="str">
        <f t="shared" si="2"/>
        <v>(2022,'YUM Brands','Tax Expense','Income tax provision','Q1',-1),</v>
      </c>
    </row>
    <row r="180" spans="1:13" hidden="1">
      <c r="A180">
        <v>2022</v>
      </c>
      <c r="B180" t="s">
        <v>8</v>
      </c>
      <c r="C180" t="s">
        <v>18</v>
      </c>
      <c r="D180" t="s">
        <v>19</v>
      </c>
      <c r="E180" s="1" t="s">
        <v>5</v>
      </c>
      <c r="F180" s="4">
        <v>166</v>
      </c>
      <c r="H180" s="6" t="s">
        <v>28</v>
      </c>
      <c r="I180" s="6" t="s">
        <v>28</v>
      </c>
      <c r="J180" t="s">
        <v>29</v>
      </c>
      <c r="K180" t="s">
        <v>30</v>
      </c>
      <c r="L180" t="s">
        <v>31</v>
      </c>
      <c r="M180" t="str">
        <f t="shared" si="2"/>
        <v>(2022,'YUM Brands','Tax Expense','Income tax provision','Q2',166),</v>
      </c>
    </row>
    <row r="181" spans="1:13" hidden="1">
      <c r="A181">
        <v>2022</v>
      </c>
      <c r="B181" t="s">
        <v>8</v>
      </c>
      <c r="C181" t="s">
        <v>18</v>
      </c>
      <c r="D181" t="s">
        <v>19</v>
      </c>
      <c r="E181" s="1" t="s">
        <v>6</v>
      </c>
      <c r="F181" s="4">
        <v>116</v>
      </c>
      <c r="H181" s="6" t="s">
        <v>28</v>
      </c>
      <c r="I181" s="6" t="s">
        <v>28</v>
      </c>
      <c r="J181" t="s">
        <v>29</v>
      </c>
      <c r="K181" t="s">
        <v>30</v>
      </c>
      <c r="L181" t="s">
        <v>31</v>
      </c>
      <c r="M181" t="str">
        <f t="shared" si="2"/>
        <v>(2022,'YUM Brands','Tax Expense','Income tax provision','Q3',116),</v>
      </c>
    </row>
    <row r="182" spans="1:13" hidden="1">
      <c r="A182">
        <v>2022</v>
      </c>
      <c r="B182" t="s">
        <v>8</v>
      </c>
      <c r="C182" t="s">
        <v>18</v>
      </c>
      <c r="D182" t="s">
        <v>19</v>
      </c>
      <c r="E182" s="1" t="s">
        <v>7</v>
      </c>
      <c r="F182" s="4">
        <v>56</v>
      </c>
      <c r="H182" s="6" t="s">
        <v>28</v>
      </c>
      <c r="I182" s="6" t="s">
        <v>28</v>
      </c>
      <c r="J182" t="s">
        <v>29</v>
      </c>
      <c r="K182" t="s">
        <v>30</v>
      </c>
      <c r="L182" t="s">
        <v>31</v>
      </c>
      <c r="M182" t="str">
        <f t="shared" si="2"/>
        <v>(2022,'YUM Brands','Tax Expense','Income tax provision','Q4',56),</v>
      </c>
    </row>
    <row r="183" spans="1:13" hidden="1">
      <c r="A183">
        <v>2023</v>
      </c>
      <c r="B183" t="s">
        <v>8</v>
      </c>
      <c r="C183" t="s">
        <v>18</v>
      </c>
      <c r="D183" t="s">
        <v>19</v>
      </c>
      <c r="E183" t="s">
        <v>4</v>
      </c>
      <c r="F183" s="4">
        <v>71</v>
      </c>
      <c r="H183" s="6" t="s">
        <v>28</v>
      </c>
      <c r="I183" s="6" t="s">
        <v>28</v>
      </c>
      <c r="J183" t="s">
        <v>29</v>
      </c>
      <c r="K183" t="s">
        <v>30</v>
      </c>
      <c r="L183" t="s">
        <v>31</v>
      </c>
      <c r="M183" t="str">
        <f t="shared" si="2"/>
        <v>(2023,'YUM Brands','Tax Expense','Income tax provision','Q1',71),</v>
      </c>
    </row>
    <row r="184" spans="1:13" hidden="1">
      <c r="A184">
        <v>2023</v>
      </c>
      <c r="B184" t="s">
        <v>8</v>
      </c>
      <c r="C184" t="s">
        <v>18</v>
      </c>
      <c r="D184" t="s">
        <v>19</v>
      </c>
      <c r="E184" s="1" t="s">
        <v>5</v>
      </c>
      <c r="F184" s="4">
        <v>60</v>
      </c>
      <c r="H184" s="6" t="s">
        <v>28</v>
      </c>
      <c r="I184" s="6" t="s">
        <v>28</v>
      </c>
      <c r="J184" t="s">
        <v>29</v>
      </c>
      <c r="K184" t="s">
        <v>30</v>
      </c>
      <c r="L184" t="s">
        <v>31</v>
      </c>
      <c r="M184" t="str">
        <f t="shared" si="2"/>
        <v>(2023,'YUM Brands','Tax Expense','Income tax provision','Q2',60),</v>
      </c>
    </row>
    <row r="185" spans="1:13" hidden="1">
      <c r="A185">
        <v>2023</v>
      </c>
      <c r="B185" t="s">
        <v>8</v>
      </c>
      <c r="C185" t="s">
        <v>18</v>
      </c>
      <c r="D185" t="s">
        <v>19</v>
      </c>
      <c r="E185" s="1" t="s">
        <v>6</v>
      </c>
      <c r="F185" s="4">
        <v>89</v>
      </c>
      <c r="H185" s="6" t="s">
        <v>28</v>
      </c>
      <c r="I185" s="6" t="s">
        <v>28</v>
      </c>
      <c r="J185" t="s">
        <v>29</v>
      </c>
      <c r="K185" t="s">
        <v>30</v>
      </c>
      <c r="L185" t="s">
        <v>31</v>
      </c>
      <c r="M185" t="str">
        <f t="shared" si="2"/>
        <v>(2023,'YUM Brands','Tax Expense','Income tax provision','Q3',89),</v>
      </c>
    </row>
    <row r="186" spans="1:13" hidden="1">
      <c r="A186">
        <v>2018</v>
      </c>
      <c r="B186" t="s">
        <v>8</v>
      </c>
      <c r="C186" t="s">
        <v>17</v>
      </c>
      <c r="D186" t="s">
        <v>23</v>
      </c>
      <c r="E186" t="s">
        <v>4</v>
      </c>
      <c r="F186" s="14">
        <v>107</v>
      </c>
      <c r="H186" s="6" t="s">
        <v>28</v>
      </c>
      <c r="I186" s="6" t="s">
        <v>28</v>
      </c>
      <c r="J186" t="s">
        <v>29</v>
      </c>
      <c r="K186" t="s">
        <v>30</v>
      </c>
      <c r="L186" t="s">
        <v>31</v>
      </c>
      <c r="M186" t="str">
        <f t="shared" si="2"/>
        <v>(2018,'YUM Brands','Interest Expense','Interest expense (net)','Q1',107),</v>
      </c>
    </row>
    <row r="187" spans="1:13" hidden="1">
      <c r="A187">
        <v>2018</v>
      </c>
      <c r="B187" t="s">
        <v>8</v>
      </c>
      <c r="C187" t="s">
        <v>17</v>
      </c>
      <c r="D187" t="s">
        <v>23</v>
      </c>
      <c r="E187" s="1" t="s">
        <v>5</v>
      </c>
      <c r="F187" s="14">
        <v>112</v>
      </c>
      <c r="H187" s="6" t="s">
        <v>28</v>
      </c>
      <c r="I187" s="6" t="s">
        <v>28</v>
      </c>
      <c r="J187" t="s">
        <v>29</v>
      </c>
      <c r="K187" t="s">
        <v>30</v>
      </c>
      <c r="L187" t="s">
        <v>31</v>
      </c>
      <c r="M187" t="str">
        <f t="shared" si="2"/>
        <v>(2018,'YUM Brands','Interest Expense','Interest expense (net)','Q2',112),</v>
      </c>
    </row>
    <row r="188" spans="1:13" hidden="1">
      <c r="A188">
        <v>2018</v>
      </c>
      <c r="B188" t="s">
        <v>8</v>
      </c>
      <c r="C188" t="s">
        <v>17</v>
      </c>
      <c r="D188" t="s">
        <v>23</v>
      </c>
      <c r="E188" s="1" t="s">
        <v>6</v>
      </c>
      <c r="F188" s="14">
        <v>111</v>
      </c>
      <c r="H188" s="6" t="s">
        <v>28</v>
      </c>
      <c r="I188" s="6" t="s">
        <v>28</v>
      </c>
      <c r="J188" t="s">
        <v>29</v>
      </c>
      <c r="K188" t="s">
        <v>30</v>
      </c>
      <c r="L188" t="s">
        <v>31</v>
      </c>
      <c r="M188" t="str">
        <f t="shared" si="2"/>
        <v>(2018,'YUM Brands','Interest Expense','Interest expense (net)','Q3',111),</v>
      </c>
    </row>
    <row r="189" spans="1:13" hidden="1">
      <c r="A189">
        <v>2018</v>
      </c>
      <c r="B189" t="s">
        <v>8</v>
      </c>
      <c r="C189" t="s">
        <v>17</v>
      </c>
      <c r="D189" t="s">
        <v>23</v>
      </c>
      <c r="E189" s="1" t="s">
        <v>7</v>
      </c>
      <c r="F189" s="14">
        <v>122</v>
      </c>
      <c r="H189" s="6" t="s">
        <v>28</v>
      </c>
      <c r="I189" s="6" t="s">
        <v>28</v>
      </c>
      <c r="J189" t="s">
        <v>29</v>
      </c>
      <c r="K189" t="s">
        <v>30</v>
      </c>
      <c r="L189" t="s">
        <v>31</v>
      </c>
      <c r="M189" t="str">
        <f t="shared" si="2"/>
        <v>(2018,'YUM Brands','Interest Expense','Interest expense (net)','Q4',122),</v>
      </c>
    </row>
    <row r="190" spans="1:13" hidden="1">
      <c r="A190">
        <v>2019</v>
      </c>
      <c r="B190" t="s">
        <v>8</v>
      </c>
      <c r="C190" t="s">
        <v>17</v>
      </c>
      <c r="D190" t="s">
        <v>23</v>
      </c>
      <c r="E190" t="s">
        <v>4</v>
      </c>
      <c r="F190" s="4">
        <v>115</v>
      </c>
      <c r="H190" s="6" t="s">
        <v>28</v>
      </c>
      <c r="I190" s="6" t="s">
        <v>28</v>
      </c>
      <c r="J190" t="s">
        <v>29</v>
      </c>
      <c r="K190" t="s">
        <v>30</v>
      </c>
      <c r="L190" t="s">
        <v>31</v>
      </c>
      <c r="M190" t="str">
        <f t="shared" si="2"/>
        <v>(2019,'YUM Brands','Interest Expense','Interest expense (net)','Q1',115),</v>
      </c>
    </row>
    <row r="191" spans="1:13" hidden="1">
      <c r="A191">
        <v>2019</v>
      </c>
      <c r="B191" t="s">
        <v>8</v>
      </c>
      <c r="C191" t="s">
        <v>17</v>
      </c>
      <c r="D191" t="s">
        <v>23</v>
      </c>
      <c r="E191" s="1" t="s">
        <v>5</v>
      </c>
      <c r="F191" s="4">
        <v>119</v>
      </c>
      <c r="H191" s="6" t="s">
        <v>28</v>
      </c>
      <c r="I191" s="6" t="s">
        <v>28</v>
      </c>
      <c r="J191" t="s">
        <v>29</v>
      </c>
      <c r="K191" t="s">
        <v>30</v>
      </c>
      <c r="L191" t="s">
        <v>31</v>
      </c>
      <c r="M191" t="str">
        <f t="shared" si="2"/>
        <v>(2019,'YUM Brands','Interest Expense','Interest expense (net)','Q2',119),</v>
      </c>
    </row>
    <row r="192" spans="1:13" hidden="1">
      <c r="A192">
        <v>2019</v>
      </c>
      <c r="B192" t="s">
        <v>8</v>
      </c>
      <c r="C192" t="s">
        <v>17</v>
      </c>
      <c r="D192" t="s">
        <v>23</v>
      </c>
      <c r="E192" s="1" t="s">
        <v>6</v>
      </c>
      <c r="F192" s="4">
        <v>120</v>
      </c>
      <c r="H192" s="6" t="s">
        <v>28</v>
      </c>
      <c r="I192" s="6" t="s">
        <v>28</v>
      </c>
      <c r="J192" t="s">
        <v>29</v>
      </c>
      <c r="K192" t="s">
        <v>30</v>
      </c>
      <c r="L192" t="s">
        <v>31</v>
      </c>
      <c r="M192" t="str">
        <f t="shared" si="2"/>
        <v>(2019,'YUM Brands','Interest Expense','Interest expense (net)','Q3',120),</v>
      </c>
    </row>
    <row r="193" spans="1:13" hidden="1">
      <c r="A193">
        <v>2019</v>
      </c>
      <c r="B193" t="s">
        <v>8</v>
      </c>
      <c r="C193" t="s">
        <v>17</v>
      </c>
      <c r="D193" t="s">
        <v>23</v>
      </c>
      <c r="E193" s="1" t="s">
        <v>7</v>
      </c>
      <c r="F193" s="4">
        <v>132</v>
      </c>
      <c r="H193" s="6" t="s">
        <v>28</v>
      </c>
      <c r="I193" s="6" t="s">
        <v>28</v>
      </c>
      <c r="J193" t="s">
        <v>29</v>
      </c>
      <c r="K193" t="s">
        <v>30</v>
      </c>
      <c r="L193" t="s">
        <v>31</v>
      </c>
      <c r="M193" t="str">
        <f t="shared" si="2"/>
        <v>(2019,'YUM Brands','Interest Expense','Interest expense (net)','Q4',132),</v>
      </c>
    </row>
    <row r="194" spans="1:13" hidden="1">
      <c r="A194">
        <v>2020</v>
      </c>
      <c r="B194" t="s">
        <v>8</v>
      </c>
      <c r="C194" t="s">
        <v>17</v>
      </c>
      <c r="D194" t="s">
        <v>23</v>
      </c>
      <c r="E194" t="s">
        <v>4</v>
      </c>
      <c r="F194" s="4">
        <v>118</v>
      </c>
      <c r="H194" s="6" t="s">
        <v>28</v>
      </c>
      <c r="I194" s="6" t="s">
        <v>28</v>
      </c>
      <c r="J194" t="s">
        <v>29</v>
      </c>
      <c r="K194" t="s">
        <v>30</v>
      </c>
      <c r="L194" t="s">
        <v>31</v>
      </c>
      <c r="M194" t="str">
        <f t="shared" ref="M194:M257" si="3">_xlfn.CONCAT(K194,A194,J194,H194,B194,I194,J194,H194,C194,I194,J194,H194,D194,I194,J194,H194,E194,I194,J194,F194,L194,J194)</f>
        <v>(2020,'YUM Brands','Interest Expense','Interest expense (net)','Q1',118),</v>
      </c>
    </row>
    <row r="195" spans="1:13" hidden="1">
      <c r="A195">
        <v>2020</v>
      </c>
      <c r="B195" t="s">
        <v>8</v>
      </c>
      <c r="C195" t="s">
        <v>17</v>
      </c>
      <c r="D195" t="s">
        <v>23</v>
      </c>
      <c r="E195" s="1" t="s">
        <v>5</v>
      </c>
      <c r="F195" s="4">
        <v>132</v>
      </c>
      <c r="H195" s="6" t="s">
        <v>28</v>
      </c>
      <c r="I195" s="6" t="s">
        <v>28</v>
      </c>
      <c r="J195" t="s">
        <v>29</v>
      </c>
      <c r="K195" t="s">
        <v>30</v>
      </c>
      <c r="L195" t="s">
        <v>31</v>
      </c>
      <c r="M195" t="str">
        <f t="shared" si="3"/>
        <v>(2020,'YUM Brands','Interest Expense','Interest expense (net)','Q2',132),</v>
      </c>
    </row>
    <row r="196" spans="1:13" hidden="1">
      <c r="A196">
        <v>2020</v>
      </c>
      <c r="B196" t="s">
        <v>8</v>
      </c>
      <c r="C196" t="s">
        <v>17</v>
      </c>
      <c r="D196" t="s">
        <v>23</v>
      </c>
      <c r="E196" s="1" t="s">
        <v>6</v>
      </c>
      <c r="F196" s="4">
        <v>161</v>
      </c>
      <c r="H196" s="6" t="s">
        <v>28</v>
      </c>
      <c r="I196" s="6" t="s">
        <v>28</v>
      </c>
      <c r="J196" t="s">
        <v>29</v>
      </c>
      <c r="K196" t="s">
        <v>30</v>
      </c>
      <c r="L196" t="s">
        <v>31</v>
      </c>
      <c r="M196" t="str">
        <f t="shared" si="3"/>
        <v>(2020,'YUM Brands','Interest Expense','Interest expense (net)','Q3',161),</v>
      </c>
    </row>
    <row r="197" spans="1:13" hidden="1">
      <c r="A197">
        <v>2020</v>
      </c>
      <c r="B197" t="s">
        <v>8</v>
      </c>
      <c r="C197" t="s">
        <v>17</v>
      </c>
      <c r="D197" t="s">
        <v>23</v>
      </c>
      <c r="E197" s="1" t="s">
        <v>7</v>
      </c>
      <c r="F197" s="4">
        <v>132</v>
      </c>
      <c r="H197" s="6" t="s">
        <v>28</v>
      </c>
      <c r="I197" s="6" t="s">
        <v>28</v>
      </c>
      <c r="J197" t="s">
        <v>29</v>
      </c>
      <c r="K197" t="s">
        <v>30</v>
      </c>
      <c r="L197" t="s">
        <v>31</v>
      </c>
      <c r="M197" t="str">
        <f t="shared" si="3"/>
        <v>(2020,'YUM Brands','Interest Expense','Interest expense (net)','Q4',132),</v>
      </c>
    </row>
    <row r="198" spans="1:13" hidden="1">
      <c r="A198">
        <v>2021</v>
      </c>
      <c r="B198" t="s">
        <v>8</v>
      </c>
      <c r="C198" t="s">
        <v>17</v>
      </c>
      <c r="D198" t="s">
        <v>23</v>
      </c>
      <c r="E198" t="s">
        <v>4</v>
      </c>
      <c r="F198" s="4">
        <v>131</v>
      </c>
      <c r="H198" s="6" t="s">
        <v>28</v>
      </c>
      <c r="I198" s="6" t="s">
        <v>28</v>
      </c>
      <c r="J198" t="s">
        <v>29</v>
      </c>
      <c r="K198" t="s">
        <v>30</v>
      </c>
      <c r="L198" t="s">
        <v>31</v>
      </c>
      <c r="M198" t="str">
        <f t="shared" si="3"/>
        <v>(2021,'YUM Brands','Interest Expense','Interest expense (net)','Q1',131),</v>
      </c>
    </row>
    <row r="199" spans="1:13" hidden="1">
      <c r="A199">
        <v>2021</v>
      </c>
      <c r="B199" t="s">
        <v>8</v>
      </c>
      <c r="C199" t="s">
        <v>17</v>
      </c>
      <c r="D199" t="s">
        <v>23</v>
      </c>
      <c r="E199" s="1" t="s">
        <v>5</v>
      </c>
      <c r="F199" s="4">
        <v>159</v>
      </c>
      <c r="H199" s="6" t="s">
        <v>28</v>
      </c>
      <c r="I199" s="6" t="s">
        <v>28</v>
      </c>
      <c r="J199" t="s">
        <v>29</v>
      </c>
      <c r="K199" t="s">
        <v>30</v>
      </c>
      <c r="L199" t="s">
        <v>31</v>
      </c>
      <c r="M199" t="str">
        <f t="shared" si="3"/>
        <v>(2021,'YUM Brands','Interest Expense','Interest expense (net)','Q2',159),</v>
      </c>
    </row>
    <row r="200" spans="1:13" hidden="1">
      <c r="A200">
        <v>2021</v>
      </c>
      <c r="B200" t="s">
        <v>8</v>
      </c>
      <c r="C200" t="s">
        <v>17</v>
      </c>
      <c r="D200" t="s">
        <v>23</v>
      </c>
      <c r="E200" s="1" t="s">
        <v>6</v>
      </c>
      <c r="F200" s="4">
        <v>126</v>
      </c>
      <c r="H200" s="6" t="s">
        <v>28</v>
      </c>
      <c r="I200" s="6" t="s">
        <v>28</v>
      </c>
      <c r="J200" t="s">
        <v>29</v>
      </c>
      <c r="K200" t="s">
        <v>30</v>
      </c>
      <c r="L200" t="s">
        <v>31</v>
      </c>
      <c r="M200" t="str">
        <f t="shared" si="3"/>
        <v>(2021,'YUM Brands','Interest Expense','Interest expense (net)','Q3',126),</v>
      </c>
    </row>
    <row r="201" spans="1:13" hidden="1">
      <c r="A201">
        <v>2021</v>
      </c>
      <c r="B201" t="s">
        <v>8</v>
      </c>
      <c r="C201" t="s">
        <v>17</v>
      </c>
      <c r="D201" t="s">
        <v>23</v>
      </c>
      <c r="E201" s="1" t="s">
        <v>7</v>
      </c>
      <c r="F201" s="4">
        <v>128</v>
      </c>
      <c r="H201" s="6" t="s">
        <v>28</v>
      </c>
      <c r="I201" s="6" t="s">
        <v>28</v>
      </c>
      <c r="J201" t="s">
        <v>29</v>
      </c>
      <c r="K201" t="s">
        <v>30</v>
      </c>
      <c r="L201" t="s">
        <v>31</v>
      </c>
      <c r="M201" t="str">
        <f t="shared" si="3"/>
        <v>(2021,'YUM Brands','Interest Expense','Interest expense (net)','Q4',128),</v>
      </c>
    </row>
    <row r="202" spans="1:13" hidden="1">
      <c r="A202">
        <v>2022</v>
      </c>
      <c r="B202" t="s">
        <v>8</v>
      </c>
      <c r="C202" t="s">
        <v>17</v>
      </c>
      <c r="D202" t="s">
        <v>23</v>
      </c>
      <c r="E202" t="s">
        <v>4</v>
      </c>
      <c r="F202" s="4">
        <v>118</v>
      </c>
      <c r="H202" s="6" t="s">
        <v>28</v>
      </c>
      <c r="I202" s="6" t="s">
        <v>28</v>
      </c>
      <c r="J202" t="s">
        <v>29</v>
      </c>
      <c r="K202" t="s">
        <v>30</v>
      </c>
      <c r="L202" t="s">
        <v>31</v>
      </c>
      <c r="M202" t="str">
        <f t="shared" si="3"/>
        <v>(2022,'YUM Brands','Interest Expense','Interest expense (net)','Q1',118),</v>
      </c>
    </row>
    <row r="203" spans="1:13" hidden="1">
      <c r="A203">
        <v>2022</v>
      </c>
      <c r="B203" t="s">
        <v>8</v>
      </c>
      <c r="C203" t="s">
        <v>17</v>
      </c>
      <c r="D203" t="s">
        <v>23</v>
      </c>
      <c r="E203" s="1" t="s">
        <v>5</v>
      </c>
      <c r="F203" s="4">
        <v>148</v>
      </c>
      <c r="H203" s="6" t="s">
        <v>28</v>
      </c>
      <c r="I203" s="6" t="s">
        <v>28</v>
      </c>
      <c r="J203" t="s">
        <v>29</v>
      </c>
      <c r="K203" t="s">
        <v>30</v>
      </c>
      <c r="L203" t="s">
        <v>31</v>
      </c>
      <c r="M203" t="str">
        <f t="shared" si="3"/>
        <v>(2022,'YUM Brands','Interest Expense','Interest expense (net)','Q2',148),</v>
      </c>
    </row>
    <row r="204" spans="1:13" hidden="1">
      <c r="A204">
        <v>2022</v>
      </c>
      <c r="B204" t="s">
        <v>8</v>
      </c>
      <c r="C204" t="s">
        <v>17</v>
      </c>
      <c r="D204" t="s">
        <v>23</v>
      </c>
      <c r="E204" s="1" t="s">
        <v>6</v>
      </c>
      <c r="F204" s="4">
        <v>124</v>
      </c>
      <c r="H204" s="6" t="s">
        <v>28</v>
      </c>
      <c r="I204" s="6" t="s">
        <v>28</v>
      </c>
      <c r="J204" t="s">
        <v>29</v>
      </c>
      <c r="K204" t="s">
        <v>30</v>
      </c>
      <c r="L204" t="s">
        <v>31</v>
      </c>
      <c r="M204" t="str">
        <f t="shared" si="3"/>
        <v>(2022,'YUM Brands','Interest Expense','Interest expense (net)','Q3',124),</v>
      </c>
    </row>
    <row r="205" spans="1:13" hidden="1">
      <c r="A205">
        <v>2022</v>
      </c>
      <c r="B205" t="s">
        <v>8</v>
      </c>
      <c r="C205" t="s">
        <v>17</v>
      </c>
      <c r="D205" t="s">
        <v>23</v>
      </c>
      <c r="E205" s="1" t="s">
        <v>7</v>
      </c>
      <c r="F205" s="4">
        <v>137</v>
      </c>
      <c r="H205" s="6" t="s">
        <v>28</v>
      </c>
      <c r="I205" s="6" t="s">
        <v>28</v>
      </c>
      <c r="J205" t="s">
        <v>29</v>
      </c>
      <c r="K205" t="s">
        <v>30</v>
      </c>
      <c r="L205" t="s">
        <v>31</v>
      </c>
      <c r="M205" t="str">
        <f t="shared" si="3"/>
        <v>(2022,'YUM Brands','Interest Expense','Interest expense (net)','Q4',137),</v>
      </c>
    </row>
    <row r="206" spans="1:13" hidden="1">
      <c r="A206">
        <v>2023</v>
      </c>
      <c r="B206" t="s">
        <v>8</v>
      </c>
      <c r="C206" t="s">
        <v>17</v>
      </c>
      <c r="D206" t="s">
        <v>23</v>
      </c>
      <c r="E206" t="s">
        <v>4</v>
      </c>
      <c r="F206" s="4">
        <v>130</v>
      </c>
      <c r="H206" s="6" t="s">
        <v>28</v>
      </c>
      <c r="I206" s="6" t="s">
        <v>28</v>
      </c>
      <c r="J206" t="s">
        <v>29</v>
      </c>
      <c r="K206" t="s">
        <v>30</v>
      </c>
      <c r="L206" t="s">
        <v>31</v>
      </c>
      <c r="M206" t="str">
        <f t="shared" si="3"/>
        <v>(2023,'YUM Brands','Interest Expense','Interest expense (net)','Q1',130),</v>
      </c>
    </row>
    <row r="207" spans="1:13" hidden="1">
      <c r="A207">
        <v>2023</v>
      </c>
      <c r="B207" t="s">
        <v>8</v>
      </c>
      <c r="C207" t="s">
        <v>17</v>
      </c>
      <c r="D207" t="s">
        <v>23</v>
      </c>
      <c r="E207" s="1" t="s">
        <v>5</v>
      </c>
      <c r="F207" s="4">
        <v>125</v>
      </c>
      <c r="H207" s="6" t="s">
        <v>28</v>
      </c>
      <c r="I207" s="6" t="s">
        <v>28</v>
      </c>
      <c r="J207" t="s">
        <v>29</v>
      </c>
      <c r="K207" t="s">
        <v>30</v>
      </c>
      <c r="L207" t="s">
        <v>31</v>
      </c>
      <c r="M207" t="str">
        <f t="shared" si="3"/>
        <v>(2023,'YUM Brands','Interest Expense','Interest expense (net)','Q2',125),</v>
      </c>
    </row>
    <row r="208" spans="1:13" hidden="1">
      <c r="A208">
        <v>2023</v>
      </c>
      <c r="B208" t="s">
        <v>8</v>
      </c>
      <c r="C208" t="s">
        <v>17</v>
      </c>
      <c r="D208" t="s">
        <v>23</v>
      </c>
      <c r="E208" s="1" t="s">
        <v>6</v>
      </c>
      <c r="F208" s="4">
        <v>126</v>
      </c>
      <c r="H208" s="6" t="s">
        <v>28</v>
      </c>
      <c r="I208" s="6" t="s">
        <v>28</v>
      </c>
      <c r="J208" t="s">
        <v>29</v>
      </c>
      <c r="K208" t="s">
        <v>30</v>
      </c>
      <c r="L208" t="s">
        <v>31</v>
      </c>
      <c r="M208" t="str">
        <f t="shared" si="3"/>
        <v>(2023,'YUM Brands','Interest Expense','Interest expense (net)','Q3',126),</v>
      </c>
    </row>
    <row r="209" spans="1:13" hidden="1">
      <c r="A209">
        <v>2018</v>
      </c>
      <c r="B209" t="s">
        <v>8</v>
      </c>
      <c r="C209" t="s">
        <v>17</v>
      </c>
      <c r="D209" t="s">
        <v>24</v>
      </c>
      <c r="E209" t="s">
        <v>4</v>
      </c>
      <c r="F209" s="4">
        <v>-66</v>
      </c>
      <c r="H209" s="6" t="s">
        <v>28</v>
      </c>
      <c r="I209" s="6" t="s">
        <v>28</v>
      </c>
      <c r="J209" t="s">
        <v>29</v>
      </c>
      <c r="K209" t="s">
        <v>30</v>
      </c>
      <c r="L209" t="s">
        <v>31</v>
      </c>
      <c r="M209" t="str">
        <f t="shared" si="3"/>
        <v>(2018,'YUM Brands','Interest Expense','Investment income/expense (net)','Q1',-66),</v>
      </c>
    </row>
    <row r="210" spans="1:13" hidden="1">
      <c r="A210">
        <v>2018</v>
      </c>
      <c r="B210" t="s">
        <v>8</v>
      </c>
      <c r="C210" t="s">
        <v>17</v>
      </c>
      <c r="D210" t="s">
        <v>24</v>
      </c>
      <c r="E210" s="1" t="s">
        <v>5</v>
      </c>
      <c r="F210" s="4">
        <v>-23</v>
      </c>
      <c r="H210" s="6" t="s">
        <v>28</v>
      </c>
      <c r="I210" s="6" t="s">
        <v>28</v>
      </c>
      <c r="J210" t="s">
        <v>29</v>
      </c>
      <c r="K210" t="s">
        <v>30</v>
      </c>
      <c r="L210" t="s">
        <v>31</v>
      </c>
      <c r="M210" t="str">
        <f t="shared" si="3"/>
        <v>(2018,'YUM Brands','Interest Expense','Investment income/expense (net)','Q2',-23),</v>
      </c>
    </row>
    <row r="211" spans="1:13" hidden="1">
      <c r="A211">
        <v>2018</v>
      </c>
      <c r="B211" t="s">
        <v>8</v>
      </c>
      <c r="C211" t="s">
        <v>17</v>
      </c>
      <c r="D211" t="s">
        <v>24</v>
      </c>
      <c r="E211" s="1" t="s">
        <v>6</v>
      </c>
      <c r="F211" s="4">
        <v>-96</v>
      </c>
      <c r="H211" s="6" t="s">
        <v>28</v>
      </c>
      <c r="I211" s="6" t="s">
        <v>28</v>
      </c>
      <c r="J211" t="s">
        <v>29</v>
      </c>
      <c r="K211" t="s">
        <v>30</v>
      </c>
      <c r="L211" t="s">
        <v>31</v>
      </c>
      <c r="M211" t="str">
        <f t="shared" si="3"/>
        <v>(2018,'YUM Brands','Interest Expense','Investment income/expense (net)','Q3',-96),</v>
      </c>
    </row>
    <row r="212" spans="1:13" hidden="1">
      <c r="A212">
        <v>2018</v>
      </c>
      <c r="B212" t="s">
        <v>8</v>
      </c>
      <c r="C212" t="s">
        <v>17</v>
      </c>
      <c r="D212" t="s">
        <v>24</v>
      </c>
      <c r="E212" s="1" t="s">
        <v>7</v>
      </c>
      <c r="F212" s="4">
        <v>176</v>
      </c>
      <c r="H212" s="6" t="s">
        <v>28</v>
      </c>
      <c r="I212" s="6" t="s">
        <v>28</v>
      </c>
      <c r="J212" t="s">
        <v>29</v>
      </c>
      <c r="K212" t="s">
        <v>30</v>
      </c>
      <c r="L212" t="s">
        <v>31</v>
      </c>
      <c r="M212" t="str">
        <f t="shared" si="3"/>
        <v>(2018,'YUM Brands','Interest Expense','Investment income/expense (net)','Q4',176),</v>
      </c>
    </row>
    <row r="213" spans="1:13" hidden="1">
      <c r="A213">
        <v>2019</v>
      </c>
      <c r="B213" t="s">
        <v>8</v>
      </c>
      <c r="C213" t="s">
        <v>17</v>
      </c>
      <c r="D213" t="s">
        <v>24</v>
      </c>
      <c r="E213" t="s">
        <v>4</v>
      </c>
      <c r="F213" s="4">
        <v>16</v>
      </c>
      <c r="H213" s="6" t="s">
        <v>28</v>
      </c>
      <c r="I213" s="6" t="s">
        <v>28</v>
      </c>
      <c r="J213" t="s">
        <v>29</v>
      </c>
      <c r="K213" t="s">
        <v>30</v>
      </c>
      <c r="L213" t="s">
        <v>31</v>
      </c>
      <c r="M213" t="str">
        <f t="shared" si="3"/>
        <v>(2019,'YUM Brands','Interest Expense','Investment income/expense (net)','Q1',16),</v>
      </c>
    </row>
    <row r="214" spans="1:13" hidden="1">
      <c r="A214">
        <v>2019</v>
      </c>
      <c r="B214" t="s">
        <v>8</v>
      </c>
      <c r="C214" t="s">
        <v>17</v>
      </c>
      <c r="D214" t="s">
        <v>24</v>
      </c>
      <c r="E214" s="1" t="s">
        <v>5</v>
      </c>
      <c r="F214" s="4">
        <v>-25</v>
      </c>
      <c r="H214" s="6" t="s">
        <v>28</v>
      </c>
      <c r="I214" s="6" t="s">
        <v>28</v>
      </c>
      <c r="J214" t="s">
        <v>29</v>
      </c>
      <c r="K214" t="s">
        <v>30</v>
      </c>
      <c r="L214" t="s">
        <v>31</v>
      </c>
      <c r="M214" t="str">
        <f t="shared" si="3"/>
        <v>(2019,'YUM Brands','Interest Expense','Investment income/expense (net)','Q2',-25),</v>
      </c>
    </row>
    <row r="215" spans="1:13" hidden="1">
      <c r="A215">
        <v>2019</v>
      </c>
      <c r="B215" t="s">
        <v>8</v>
      </c>
      <c r="C215" t="s">
        <v>17</v>
      </c>
      <c r="D215" t="s">
        <v>24</v>
      </c>
      <c r="E215" s="1" t="s">
        <v>6</v>
      </c>
      <c r="F215" s="4">
        <v>59</v>
      </c>
      <c r="H215" s="6" t="s">
        <v>28</v>
      </c>
      <c r="I215" s="6" t="s">
        <v>28</v>
      </c>
      <c r="J215" t="s">
        <v>29</v>
      </c>
      <c r="K215" t="s">
        <v>30</v>
      </c>
      <c r="L215" t="s">
        <v>31</v>
      </c>
      <c r="M215" t="str">
        <f t="shared" si="3"/>
        <v>(2019,'YUM Brands','Interest Expense','Investment income/expense (net)','Q3',59),</v>
      </c>
    </row>
    <row r="216" spans="1:13" hidden="1">
      <c r="A216">
        <v>2019</v>
      </c>
      <c r="B216" t="s">
        <v>8</v>
      </c>
      <c r="C216" t="s">
        <v>17</v>
      </c>
      <c r="D216" t="s">
        <v>24</v>
      </c>
      <c r="E216" s="1" t="s">
        <v>7</v>
      </c>
      <c r="F216" s="4">
        <v>17</v>
      </c>
      <c r="H216" s="6" t="s">
        <v>28</v>
      </c>
      <c r="I216" s="6" t="s">
        <v>28</v>
      </c>
      <c r="J216" t="s">
        <v>29</v>
      </c>
      <c r="K216" t="s">
        <v>30</v>
      </c>
      <c r="L216" t="s">
        <v>31</v>
      </c>
      <c r="M216" t="str">
        <f t="shared" si="3"/>
        <v>(2019,'YUM Brands','Interest Expense','Investment income/expense (net)','Q4',17),</v>
      </c>
    </row>
    <row r="217" spans="1:13" hidden="1">
      <c r="A217">
        <v>2020</v>
      </c>
      <c r="B217" t="s">
        <v>8</v>
      </c>
      <c r="C217" t="s">
        <v>17</v>
      </c>
      <c r="D217" t="s">
        <v>24</v>
      </c>
      <c r="E217" t="s">
        <v>4</v>
      </c>
      <c r="F217" s="4">
        <v>34</v>
      </c>
      <c r="H217" s="6" t="s">
        <v>28</v>
      </c>
      <c r="I217" s="6" t="s">
        <v>28</v>
      </c>
      <c r="J217" t="s">
        <v>29</v>
      </c>
      <c r="K217" t="s">
        <v>30</v>
      </c>
      <c r="L217" t="s">
        <v>31</v>
      </c>
      <c r="M217" t="str">
        <f t="shared" si="3"/>
        <v>(2020,'YUM Brands','Interest Expense','Investment income/expense (net)','Q1',34),</v>
      </c>
    </row>
    <row r="218" spans="1:13" hidden="1">
      <c r="A218">
        <v>2020</v>
      </c>
      <c r="B218" t="s">
        <v>8</v>
      </c>
      <c r="C218" t="s">
        <v>17</v>
      </c>
      <c r="D218" t="s">
        <v>24</v>
      </c>
      <c r="E218" s="1" t="s">
        <v>5</v>
      </c>
      <c r="F218" s="4">
        <v>-91</v>
      </c>
      <c r="H218" s="6" t="s">
        <v>28</v>
      </c>
      <c r="I218" s="6" t="s">
        <v>28</v>
      </c>
      <c r="J218" t="s">
        <v>29</v>
      </c>
      <c r="K218" t="s">
        <v>30</v>
      </c>
      <c r="L218" t="s">
        <v>31</v>
      </c>
      <c r="M218" t="str">
        <f t="shared" si="3"/>
        <v>(2020,'YUM Brands','Interest Expense','Investment income/expense (net)','Q2',-91),</v>
      </c>
    </row>
    <row r="219" spans="1:13" hidden="1">
      <c r="A219">
        <v>2020</v>
      </c>
      <c r="B219" t="s">
        <v>8</v>
      </c>
      <c r="C219" t="s">
        <v>17</v>
      </c>
      <c r="D219" t="s">
        <v>24</v>
      </c>
      <c r="E219" s="1" t="s">
        <v>6</v>
      </c>
      <c r="F219" s="4">
        <v>-10</v>
      </c>
      <c r="H219" s="6" t="s">
        <v>28</v>
      </c>
      <c r="I219" s="6" t="s">
        <v>28</v>
      </c>
      <c r="J219" t="s">
        <v>29</v>
      </c>
      <c r="K219" t="s">
        <v>30</v>
      </c>
      <c r="L219" t="s">
        <v>31</v>
      </c>
      <c r="M219" t="str">
        <f t="shared" si="3"/>
        <v>(2020,'YUM Brands','Interest Expense','Investment income/expense (net)','Q3',-10),</v>
      </c>
    </row>
    <row r="220" spans="1:13" hidden="1">
      <c r="A220">
        <v>2020</v>
      </c>
      <c r="B220" t="s">
        <v>8</v>
      </c>
      <c r="C220" t="s">
        <v>17</v>
      </c>
      <c r="D220" t="s">
        <v>24</v>
      </c>
      <c r="E220" s="1" t="s">
        <v>7</v>
      </c>
      <c r="F220" s="4">
        <v>-7</v>
      </c>
      <c r="H220" s="6" t="s">
        <v>28</v>
      </c>
      <c r="I220" s="6" t="s">
        <v>28</v>
      </c>
      <c r="J220" t="s">
        <v>29</v>
      </c>
      <c r="K220" t="s">
        <v>30</v>
      </c>
      <c r="L220" t="s">
        <v>31</v>
      </c>
      <c r="M220" t="str">
        <f t="shared" si="3"/>
        <v>(2020,'YUM Brands','Interest Expense','Investment income/expense (net)','Q4',-7),</v>
      </c>
    </row>
    <row r="221" spans="1:13" hidden="1">
      <c r="A221">
        <v>2021</v>
      </c>
      <c r="B221" t="s">
        <v>8</v>
      </c>
      <c r="C221" t="s">
        <v>17</v>
      </c>
      <c r="D221" t="s">
        <v>24</v>
      </c>
      <c r="E221" t="s">
        <v>4</v>
      </c>
      <c r="F221" s="4">
        <v>0</v>
      </c>
      <c r="H221" s="6" t="s">
        <v>28</v>
      </c>
      <c r="I221" s="6" t="s">
        <v>28</v>
      </c>
      <c r="J221" t="s">
        <v>29</v>
      </c>
      <c r="K221" t="s">
        <v>30</v>
      </c>
      <c r="L221" t="s">
        <v>31</v>
      </c>
      <c r="M221" t="str">
        <f t="shared" si="3"/>
        <v>(2021,'YUM Brands','Interest Expense','Investment income/expense (net)','Q1',0),</v>
      </c>
    </row>
    <row r="222" spans="1:13" hidden="1">
      <c r="A222">
        <v>2021</v>
      </c>
      <c r="B222" t="s">
        <v>8</v>
      </c>
      <c r="C222" t="s">
        <v>17</v>
      </c>
      <c r="D222" t="s">
        <v>24</v>
      </c>
      <c r="E222" s="1" t="s">
        <v>5</v>
      </c>
      <c r="F222" s="4">
        <v>-1</v>
      </c>
      <c r="H222" s="6" t="s">
        <v>28</v>
      </c>
      <c r="I222" s="6" t="s">
        <v>28</v>
      </c>
      <c r="J222" t="s">
        <v>29</v>
      </c>
      <c r="K222" t="s">
        <v>30</v>
      </c>
      <c r="L222" t="s">
        <v>31</v>
      </c>
      <c r="M222" t="str">
        <f t="shared" si="3"/>
        <v>(2021,'YUM Brands','Interest Expense','Investment income/expense (net)','Q2',-1),</v>
      </c>
    </row>
    <row r="223" spans="1:13" hidden="1">
      <c r="A223">
        <v>2021</v>
      </c>
      <c r="B223" t="s">
        <v>8</v>
      </c>
      <c r="C223" t="s">
        <v>17</v>
      </c>
      <c r="D223" t="s">
        <v>24</v>
      </c>
      <c r="E223" s="1" t="s">
        <v>6</v>
      </c>
      <c r="F223" s="4">
        <v>-51</v>
      </c>
      <c r="H223" s="6" t="s">
        <v>28</v>
      </c>
      <c r="I223" s="6" t="s">
        <v>28</v>
      </c>
      <c r="J223" t="s">
        <v>29</v>
      </c>
      <c r="K223" t="s">
        <v>30</v>
      </c>
      <c r="L223" t="s">
        <v>31</v>
      </c>
      <c r="M223" t="str">
        <f t="shared" si="3"/>
        <v>(2021,'YUM Brands','Interest Expense','Investment income/expense (net)','Q3',-51),</v>
      </c>
    </row>
    <row r="224" spans="1:13" hidden="1">
      <c r="A224">
        <v>2021</v>
      </c>
      <c r="B224" t="s">
        <v>8</v>
      </c>
      <c r="C224" t="s">
        <v>17</v>
      </c>
      <c r="D224" t="s">
        <v>24</v>
      </c>
      <c r="E224" s="1" t="s">
        <v>7</v>
      </c>
      <c r="F224" s="4">
        <v>-34</v>
      </c>
      <c r="H224" s="6" t="s">
        <v>28</v>
      </c>
      <c r="I224" s="6" t="s">
        <v>28</v>
      </c>
      <c r="J224" t="s">
        <v>29</v>
      </c>
      <c r="K224" t="s">
        <v>30</v>
      </c>
      <c r="L224" t="s">
        <v>31</v>
      </c>
      <c r="M224" t="str">
        <f t="shared" si="3"/>
        <v>(2021,'YUM Brands','Interest Expense','Investment income/expense (net)','Q4',-34),</v>
      </c>
    </row>
    <row r="225" spans="1:13" hidden="1">
      <c r="A225">
        <v>2022</v>
      </c>
      <c r="B225" t="s">
        <v>8</v>
      </c>
      <c r="C225" t="s">
        <v>17</v>
      </c>
      <c r="D225" t="s">
        <v>24</v>
      </c>
      <c r="E225" t="s">
        <v>4</v>
      </c>
      <c r="F225" s="4">
        <v>-7</v>
      </c>
      <c r="H225" s="6" t="s">
        <v>28</v>
      </c>
      <c r="I225" s="6" t="s">
        <v>28</v>
      </c>
      <c r="J225" t="s">
        <v>29</v>
      </c>
      <c r="K225" t="s">
        <v>30</v>
      </c>
      <c r="L225" t="s">
        <v>31</v>
      </c>
      <c r="M225" t="str">
        <f t="shared" si="3"/>
        <v>(2022,'YUM Brands','Interest Expense','Investment income/expense (net)','Q1',-7),</v>
      </c>
    </row>
    <row r="226" spans="1:13" hidden="1">
      <c r="A226">
        <v>2022</v>
      </c>
      <c r="B226" t="s">
        <v>8</v>
      </c>
      <c r="C226" t="s">
        <v>17</v>
      </c>
      <c r="D226" t="s">
        <v>24</v>
      </c>
      <c r="E226" s="1" t="s">
        <v>5</v>
      </c>
      <c r="F226" s="4">
        <v>15</v>
      </c>
      <c r="H226" s="6" t="s">
        <v>28</v>
      </c>
      <c r="I226" s="6" t="s">
        <v>28</v>
      </c>
      <c r="J226" t="s">
        <v>29</v>
      </c>
      <c r="K226" t="s">
        <v>30</v>
      </c>
      <c r="L226" t="s">
        <v>31</v>
      </c>
      <c r="M226" t="str">
        <f t="shared" si="3"/>
        <v>(2022,'YUM Brands','Interest Expense','Investment income/expense (net)','Q2',15),</v>
      </c>
    </row>
    <row r="227" spans="1:13" hidden="1">
      <c r="A227">
        <v>2022</v>
      </c>
      <c r="B227" t="s">
        <v>8</v>
      </c>
      <c r="C227" t="s">
        <v>17</v>
      </c>
      <c r="D227" t="s">
        <v>24</v>
      </c>
      <c r="E227" s="1" t="s">
        <v>6</v>
      </c>
      <c r="F227" s="4">
        <v>-27</v>
      </c>
      <c r="H227" s="6" t="s">
        <v>28</v>
      </c>
      <c r="I227" s="6" t="s">
        <v>28</v>
      </c>
      <c r="J227" t="s">
        <v>29</v>
      </c>
      <c r="K227" t="s">
        <v>30</v>
      </c>
      <c r="L227" t="s">
        <v>31</v>
      </c>
      <c r="M227" t="str">
        <f t="shared" si="3"/>
        <v>(2022,'YUM Brands','Interest Expense','Investment income/expense (net)','Q3',-27),</v>
      </c>
    </row>
    <row r="228" spans="1:13" hidden="1">
      <c r="A228">
        <v>2022</v>
      </c>
      <c r="B228" t="s">
        <v>8</v>
      </c>
      <c r="C228" t="s">
        <v>17</v>
      </c>
      <c r="D228" t="s">
        <v>24</v>
      </c>
      <c r="E228" s="1" t="s">
        <v>7</v>
      </c>
      <c r="F228" s="4">
        <v>8</v>
      </c>
      <c r="H228" s="6" t="s">
        <v>28</v>
      </c>
      <c r="I228" s="6" t="s">
        <v>28</v>
      </c>
      <c r="J228" t="s">
        <v>29</v>
      </c>
      <c r="K228" t="s">
        <v>30</v>
      </c>
      <c r="L228" t="s">
        <v>31</v>
      </c>
      <c r="M228" t="str">
        <f t="shared" si="3"/>
        <v>(2022,'YUM Brands','Interest Expense','Investment income/expense (net)','Q4',8),</v>
      </c>
    </row>
    <row r="229" spans="1:13" hidden="1">
      <c r="A229">
        <v>2023</v>
      </c>
      <c r="B229" t="s">
        <v>8</v>
      </c>
      <c r="C229" t="s">
        <v>17</v>
      </c>
      <c r="D229" t="s">
        <v>24</v>
      </c>
      <c r="E229" t="s">
        <v>4</v>
      </c>
      <c r="F229" s="4">
        <v>24</v>
      </c>
      <c r="H229" s="6" t="s">
        <v>28</v>
      </c>
      <c r="I229" s="6" t="s">
        <v>28</v>
      </c>
      <c r="J229" t="s">
        <v>29</v>
      </c>
      <c r="K229" t="s">
        <v>30</v>
      </c>
      <c r="L229" t="s">
        <v>31</v>
      </c>
      <c r="M229" t="str">
        <f t="shared" si="3"/>
        <v>(2023,'YUM Brands','Interest Expense','Investment income/expense (net)','Q1',24),</v>
      </c>
    </row>
    <row r="230" spans="1:13" hidden="1">
      <c r="A230">
        <v>2023</v>
      </c>
      <c r="B230" t="s">
        <v>8</v>
      </c>
      <c r="C230" t="s">
        <v>17</v>
      </c>
      <c r="D230" t="s">
        <v>24</v>
      </c>
      <c r="E230" s="1" t="s">
        <v>5</v>
      </c>
      <c r="F230" s="4">
        <v>-29</v>
      </c>
      <c r="H230" s="6" t="s">
        <v>28</v>
      </c>
      <c r="I230" s="6" t="s">
        <v>28</v>
      </c>
      <c r="J230" t="s">
        <v>29</v>
      </c>
      <c r="K230" t="s">
        <v>30</v>
      </c>
      <c r="L230" t="s">
        <v>31</v>
      </c>
      <c r="M230" t="str">
        <f t="shared" si="3"/>
        <v>(2023,'YUM Brands','Interest Expense','Investment income/expense (net)','Q2',-29),</v>
      </c>
    </row>
    <row r="231" spans="1:13" hidden="1">
      <c r="A231">
        <v>2023</v>
      </c>
      <c r="B231" t="s">
        <v>8</v>
      </c>
      <c r="C231" t="s">
        <v>17</v>
      </c>
      <c r="D231" t="s">
        <v>24</v>
      </c>
      <c r="E231" s="1" t="s">
        <v>6</v>
      </c>
      <c r="F231" s="4">
        <v>-16</v>
      </c>
      <c r="H231" s="6" t="s">
        <v>28</v>
      </c>
      <c r="I231" s="6" t="s">
        <v>28</v>
      </c>
      <c r="J231" t="s">
        <v>29</v>
      </c>
      <c r="K231" t="s">
        <v>30</v>
      </c>
      <c r="L231" t="s">
        <v>31</v>
      </c>
      <c r="M231" t="str">
        <f t="shared" si="3"/>
        <v>(2023,'YUM Brands','Interest Expense','Investment income/expense (net)','Q3',-16),</v>
      </c>
    </row>
    <row r="232" spans="1:13" hidden="1">
      <c r="A232">
        <v>2018</v>
      </c>
      <c r="B232" t="s">
        <v>8</v>
      </c>
      <c r="C232" t="s">
        <v>22</v>
      </c>
      <c r="D232" t="s">
        <v>25</v>
      </c>
      <c r="E232" t="s">
        <v>4</v>
      </c>
      <c r="F232" s="12">
        <v>-2</v>
      </c>
      <c r="G232" s="5" t="s">
        <v>42</v>
      </c>
      <c r="H232" s="6" t="s">
        <v>28</v>
      </c>
      <c r="I232" s="6" t="s">
        <v>28</v>
      </c>
      <c r="J232" t="s">
        <v>29</v>
      </c>
      <c r="K232" t="s">
        <v>30</v>
      </c>
      <c r="L232" t="s">
        <v>31</v>
      </c>
      <c r="M232" t="str">
        <f t="shared" si="3"/>
        <v>(2018,'YUM Brands','Costs and Expenses','Other income/expense','Q1',-2),</v>
      </c>
    </row>
    <row r="233" spans="1:13" hidden="1">
      <c r="A233">
        <v>2018</v>
      </c>
      <c r="B233" t="s">
        <v>8</v>
      </c>
      <c r="C233" t="s">
        <v>22</v>
      </c>
      <c r="D233" t="s">
        <v>25</v>
      </c>
      <c r="E233" s="1" t="s">
        <v>5</v>
      </c>
      <c r="F233" s="12">
        <v>5</v>
      </c>
      <c r="G233" s="5" t="s">
        <v>42</v>
      </c>
      <c r="H233" s="6" t="s">
        <v>28</v>
      </c>
      <c r="I233" s="6" t="s">
        <v>28</v>
      </c>
      <c r="J233" t="s">
        <v>29</v>
      </c>
      <c r="K233" t="s">
        <v>30</v>
      </c>
      <c r="L233" t="s">
        <v>31</v>
      </c>
      <c r="M233" t="str">
        <f t="shared" si="3"/>
        <v>(2018,'YUM Brands','Costs and Expenses','Other income/expense','Q2',5),</v>
      </c>
    </row>
    <row r="234" spans="1:13" hidden="1">
      <c r="A234">
        <v>2018</v>
      </c>
      <c r="B234" t="s">
        <v>8</v>
      </c>
      <c r="C234" t="s">
        <v>22</v>
      </c>
      <c r="D234" t="s">
        <v>25</v>
      </c>
      <c r="E234" s="1" t="s">
        <v>6</v>
      </c>
      <c r="F234" s="12">
        <v>7</v>
      </c>
      <c r="G234" s="5" t="s">
        <v>42</v>
      </c>
      <c r="H234" s="6" t="s">
        <v>28</v>
      </c>
      <c r="I234" s="6" t="s">
        <v>28</v>
      </c>
      <c r="J234" t="s">
        <v>29</v>
      </c>
      <c r="K234" t="s">
        <v>30</v>
      </c>
      <c r="L234" t="s">
        <v>31</v>
      </c>
      <c r="M234" t="str">
        <f t="shared" si="3"/>
        <v>(2018,'YUM Brands','Costs and Expenses','Other income/expense','Q3',7),</v>
      </c>
    </row>
    <row r="235" spans="1:13" hidden="1">
      <c r="A235">
        <v>2018</v>
      </c>
      <c r="B235" t="s">
        <v>8</v>
      </c>
      <c r="C235" t="s">
        <v>22</v>
      </c>
      <c r="D235" t="s">
        <v>25</v>
      </c>
      <c r="E235" s="1" t="s">
        <v>7</v>
      </c>
      <c r="F235" s="12">
        <v>-3</v>
      </c>
      <c r="G235" s="5" t="s">
        <v>42</v>
      </c>
      <c r="H235" s="6" t="s">
        <v>28</v>
      </c>
      <c r="I235" s="6" t="s">
        <v>28</v>
      </c>
      <c r="J235" t="s">
        <v>29</v>
      </c>
      <c r="K235" t="s">
        <v>30</v>
      </c>
      <c r="L235" t="s">
        <v>31</v>
      </c>
      <c r="M235" t="str">
        <f t="shared" si="3"/>
        <v>(2018,'YUM Brands','Costs and Expenses','Other income/expense','Q4',-3),</v>
      </c>
    </row>
    <row r="236" spans="1:13" hidden="1">
      <c r="A236">
        <v>2019</v>
      </c>
      <c r="B236" t="s">
        <v>8</v>
      </c>
      <c r="C236" t="s">
        <v>22</v>
      </c>
      <c r="D236" t="s">
        <v>25</v>
      </c>
      <c r="E236" t="s">
        <v>4</v>
      </c>
      <c r="F236" s="4">
        <v>0</v>
      </c>
      <c r="H236" s="6" t="s">
        <v>28</v>
      </c>
      <c r="I236" s="6" t="s">
        <v>28</v>
      </c>
      <c r="J236" t="s">
        <v>29</v>
      </c>
      <c r="K236" t="s">
        <v>30</v>
      </c>
      <c r="L236" t="s">
        <v>31</v>
      </c>
      <c r="M236" t="str">
        <f t="shared" si="3"/>
        <v>(2019,'YUM Brands','Costs and Expenses','Other income/expense','Q1',0),</v>
      </c>
    </row>
    <row r="237" spans="1:13" hidden="1">
      <c r="A237">
        <v>2019</v>
      </c>
      <c r="B237" t="s">
        <v>8</v>
      </c>
      <c r="C237" t="s">
        <v>22</v>
      </c>
      <c r="D237" t="s">
        <v>25</v>
      </c>
      <c r="E237" s="1" t="s">
        <v>5</v>
      </c>
      <c r="F237" s="4">
        <v>6</v>
      </c>
      <c r="H237" s="6" t="s">
        <v>28</v>
      </c>
      <c r="I237" s="6" t="s">
        <v>28</v>
      </c>
      <c r="J237" t="s">
        <v>29</v>
      </c>
      <c r="K237" t="s">
        <v>30</v>
      </c>
      <c r="L237" t="s">
        <v>31</v>
      </c>
      <c r="M237" t="str">
        <f t="shared" si="3"/>
        <v>(2019,'YUM Brands','Costs and Expenses','Other income/expense','Q2',6),</v>
      </c>
    </row>
    <row r="238" spans="1:13" hidden="1">
      <c r="A238">
        <v>2019</v>
      </c>
      <c r="B238" t="s">
        <v>8</v>
      </c>
      <c r="C238" t="s">
        <v>22</v>
      </c>
      <c r="D238" t="s">
        <v>25</v>
      </c>
      <c r="E238" s="1" t="s">
        <v>6</v>
      </c>
      <c r="F238" s="4">
        <v>-1</v>
      </c>
      <c r="H238" s="6" t="s">
        <v>28</v>
      </c>
      <c r="I238" s="6" t="s">
        <v>28</v>
      </c>
      <c r="J238" t="s">
        <v>29</v>
      </c>
      <c r="K238" t="s">
        <v>30</v>
      </c>
      <c r="L238" t="s">
        <v>31</v>
      </c>
      <c r="M238" t="str">
        <f t="shared" si="3"/>
        <v>(2019,'YUM Brands','Costs and Expenses','Other income/expense','Q3',-1),</v>
      </c>
    </row>
    <row r="239" spans="1:13" hidden="1">
      <c r="A239">
        <v>2019</v>
      </c>
      <c r="B239" t="s">
        <v>8</v>
      </c>
      <c r="C239" t="s">
        <v>22</v>
      </c>
      <c r="D239" t="s">
        <v>25</v>
      </c>
      <c r="E239" s="1" t="s">
        <v>7</v>
      </c>
      <c r="F239" s="4">
        <v>-1</v>
      </c>
      <c r="H239" s="6" t="s">
        <v>28</v>
      </c>
      <c r="I239" s="6" t="s">
        <v>28</v>
      </c>
      <c r="J239" t="s">
        <v>29</v>
      </c>
      <c r="K239" t="s">
        <v>30</v>
      </c>
      <c r="L239" t="s">
        <v>31</v>
      </c>
      <c r="M239" t="str">
        <f t="shared" si="3"/>
        <v>(2019,'YUM Brands','Costs and Expenses','Other income/expense','Q4',-1),</v>
      </c>
    </row>
    <row r="240" spans="1:13" hidden="1">
      <c r="A240">
        <v>2020</v>
      </c>
      <c r="B240" t="s">
        <v>8</v>
      </c>
      <c r="C240" t="s">
        <v>22</v>
      </c>
      <c r="D240" t="s">
        <v>25</v>
      </c>
      <c r="E240" t="s">
        <v>4</v>
      </c>
      <c r="F240" s="4">
        <v>152</v>
      </c>
      <c r="H240" s="6" t="s">
        <v>28</v>
      </c>
      <c r="I240" s="6" t="s">
        <v>28</v>
      </c>
      <c r="J240" t="s">
        <v>29</v>
      </c>
      <c r="K240" t="s">
        <v>30</v>
      </c>
      <c r="L240" t="s">
        <v>31</v>
      </c>
      <c r="M240" t="str">
        <f t="shared" si="3"/>
        <v>(2020,'YUM Brands','Costs and Expenses','Other income/expense','Q1',152),</v>
      </c>
    </row>
    <row r="241" spans="1:13" hidden="1">
      <c r="A241">
        <v>2020</v>
      </c>
      <c r="B241" t="s">
        <v>8</v>
      </c>
      <c r="C241" t="s">
        <v>22</v>
      </c>
      <c r="D241" t="s">
        <v>25</v>
      </c>
      <c r="E241" s="1" t="s">
        <v>5</v>
      </c>
      <c r="F241" s="4">
        <v>-2</v>
      </c>
      <c r="H241" s="6" t="s">
        <v>28</v>
      </c>
      <c r="I241" s="6" t="s">
        <v>28</v>
      </c>
      <c r="J241" t="s">
        <v>29</v>
      </c>
      <c r="K241" t="s">
        <v>30</v>
      </c>
      <c r="L241" t="s">
        <v>31</v>
      </c>
      <c r="M241" t="str">
        <f t="shared" si="3"/>
        <v>(2020,'YUM Brands','Costs and Expenses','Other income/expense','Q2',-2),</v>
      </c>
    </row>
    <row r="242" spans="1:13" hidden="1">
      <c r="A242">
        <v>2020</v>
      </c>
      <c r="B242" t="s">
        <v>8</v>
      </c>
      <c r="C242" t="s">
        <v>22</v>
      </c>
      <c r="D242" t="s">
        <v>25</v>
      </c>
      <c r="E242" s="1" t="s">
        <v>6</v>
      </c>
      <c r="F242" s="4">
        <v>4</v>
      </c>
      <c r="H242" s="6" t="s">
        <v>28</v>
      </c>
      <c r="I242" s="6" t="s">
        <v>28</v>
      </c>
      <c r="J242" t="s">
        <v>29</v>
      </c>
      <c r="K242" t="s">
        <v>30</v>
      </c>
      <c r="L242" t="s">
        <v>31</v>
      </c>
      <c r="M242" t="str">
        <f t="shared" si="3"/>
        <v>(2020,'YUM Brands','Costs and Expenses','Other income/expense','Q3',4),</v>
      </c>
    </row>
    <row r="243" spans="1:13" hidden="1">
      <c r="A243">
        <v>2020</v>
      </c>
      <c r="B243" t="s">
        <v>8</v>
      </c>
      <c r="C243" t="s">
        <v>22</v>
      </c>
      <c r="D243" t="s">
        <v>25</v>
      </c>
      <c r="E243" s="1" t="s">
        <v>7</v>
      </c>
      <c r="F243" s="4">
        <v>0</v>
      </c>
      <c r="H243" s="6" t="s">
        <v>28</v>
      </c>
      <c r="I243" s="6" t="s">
        <v>28</v>
      </c>
      <c r="J243" t="s">
        <v>29</v>
      </c>
      <c r="K243" t="s">
        <v>30</v>
      </c>
      <c r="L243" t="s">
        <v>31</v>
      </c>
      <c r="M243" t="str">
        <f t="shared" si="3"/>
        <v>(2020,'YUM Brands','Costs and Expenses','Other income/expense','Q4',0),</v>
      </c>
    </row>
    <row r="244" spans="1:13" hidden="1">
      <c r="A244">
        <v>2021</v>
      </c>
      <c r="B244" t="s">
        <v>8</v>
      </c>
      <c r="C244" t="s">
        <v>22</v>
      </c>
      <c r="D244" t="s">
        <v>25</v>
      </c>
      <c r="E244" t="s">
        <v>4</v>
      </c>
      <c r="F244" s="4">
        <v>-6</v>
      </c>
      <c r="H244" s="6" t="s">
        <v>28</v>
      </c>
      <c r="I244" s="6" t="s">
        <v>28</v>
      </c>
      <c r="J244" t="s">
        <v>29</v>
      </c>
      <c r="K244" t="s">
        <v>30</v>
      </c>
      <c r="L244" t="s">
        <v>31</v>
      </c>
      <c r="M244" t="str">
        <f t="shared" si="3"/>
        <v>(2021,'YUM Brands','Costs and Expenses','Other income/expense','Q1',-6),</v>
      </c>
    </row>
    <row r="245" spans="1:13" hidden="1">
      <c r="A245">
        <v>2021</v>
      </c>
      <c r="B245" t="s">
        <v>8</v>
      </c>
      <c r="C245" t="s">
        <v>22</v>
      </c>
      <c r="D245" t="s">
        <v>25</v>
      </c>
      <c r="E245" s="1" t="s">
        <v>5</v>
      </c>
      <c r="F245" s="4">
        <v>-4</v>
      </c>
      <c r="H245" s="6" t="s">
        <v>28</v>
      </c>
      <c r="I245" s="6" t="s">
        <v>28</v>
      </c>
      <c r="J245" t="s">
        <v>29</v>
      </c>
      <c r="K245" t="s">
        <v>30</v>
      </c>
      <c r="L245" t="s">
        <v>31</v>
      </c>
      <c r="M245" t="str">
        <f t="shared" si="3"/>
        <v>(2021,'YUM Brands','Costs and Expenses','Other income/expense','Q2',-4),</v>
      </c>
    </row>
    <row r="246" spans="1:13" hidden="1">
      <c r="A246">
        <v>2021</v>
      </c>
      <c r="B246" t="s">
        <v>8</v>
      </c>
      <c r="C246" t="s">
        <v>22</v>
      </c>
      <c r="D246" t="s">
        <v>25</v>
      </c>
      <c r="E246" s="1" t="s">
        <v>6</v>
      </c>
      <c r="F246" s="4">
        <v>-2</v>
      </c>
      <c r="H246" s="6" t="s">
        <v>28</v>
      </c>
      <c r="I246" s="6" t="s">
        <v>28</v>
      </c>
      <c r="J246" t="s">
        <v>29</v>
      </c>
      <c r="K246" t="s">
        <v>30</v>
      </c>
      <c r="L246" t="s">
        <v>31</v>
      </c>
      <c r="M246" t="str">
        <f t="shared" si="3"/>
        <v>(2021,'YUM Brands','Costs and Expenses','Other income/expense','Q3',-2),</v>
      </c>
    </row>
    <row r="247" spans="1:13" hidden="1">
      <c r="A247">
        <v>2021</v>
      </c>
      <c r="B247" t="s">
        <v>8</v>
      </c>
      <c r="C247" t="s">
        <v>22</v>
      </c>
      <c r="D247" t="s">
        <v>25</v>
      </c>
      <c r="E247" s="1" t="s">
        <v>7</v>
      </c>
      <c r="F247" s="4">
        <v>14</v>
      </c>
      <c r="H247" s="6" t="s">
        <v>28</v>
      </c>
      <c r="I247" s="6" t="s">
        <v>28</v>
      </c>
      <c r="J247" t="s">
        <v>29</v>
      </c>
      <c r="K247" t="s">
        <v>30</v>
      </c>
      <c r="L247" t="s">
        <v>31</v>
      </c>
      <c r="M247" t="str">
        <f t="shared" si="3"/>
        <v>(2021,'YUM Brands','Costs and Expenses','Other income/expense','Q4',14),</v>
      </c>
    </row>
    <row r="248" spans="1:13" hidden="1">
      <c r="A248">
        <v>2022</v>
      </c>
      <c r="B248" t="s">
        <v>8</v>
      </c>
      <c r="C248" t="s">
        <v>22</v>
      </c>
      <c r="D248" t="s">
        <v>25</v>
      </c>
      <c r="E248" t="s">
        <v>4</v>
      </c>
      <c r="F248" s="4">
        <v>-6</v>
      </c>
      <c r="H248" s="6" t="s">
        <v>28</v>
      </c>
      <c r="I248" s="6" t="s">
        <v>28</v>
      </c>
      <c r="J248" t="s">
        <v>29</v>
      </c>
      <c r="K248" t="s">
        <v>30</v>
      </c>
      <c r="L248" t="s">
        <v>31</v>
      </c>
      <c r="M248" t="str">
        <f t="shared" si="3"/>
        <v>(2022,'YUM Brands','Costs and Expenses','Other income/expense','Q1',-6),</v>
      </c>
    </row>
    <row r="249" spans="1:13" hidden="1">
      <c r="A249">
        <v>2022</v>
      </c>
      <c r="B249" t="s">
        <v>8</v>
      </c>
      <c r="C249" t="s">
        <v>22</v>
      </c>
      <c r="D249" t="s">
        <v>25</v>
      </c>
      <c r="E249" s="1" t="s">
        <v>5</v>
      </c>
      <c r="F249" s="4">
        <v>-4</v>
      </c>
      <c r="H249" s="6" t="s">
        <v>28</v>
      </c>
      <c r="I249" s="6" t="s">
        <v>28</v>
      </c>
      <c r="J249" t="s">
        <v>29</v>
      </c>
      <c r="K249" t="s">
        <v>30</v>
      </c>
      <c r="L249" t="s">
        <v>31</v>
      </c>
      <c r="M249" t="str">
        <f t="shared" si="3"/>
        <v>(2022,'YUM Brands','Costs and Expenses','Other income/expense','Q2',-4),</v>
      </c>
    </row>
    <row r="250" spans="1:13" hidden="1">
      <c r="A250">
        <v>2022</v>
      </c>
      <c r="B250" t="s">
        <v>8</v>
      </c>
      <c r="C250" t="s">
        <v>22</v>
      </c>
      <c r="D250" t="s">
        <v>25</v>
      </c>
      <c r="E250" s="1" t="s">
        <v>6</v>
      </c>
      <c r="F250" s="4">
        <v>10</v>
      </c>
      <c r="H250" s="6" t="s">
        <v>28</v>
      </c>
      <c r="I250" s="6" t="s">
        <v>28</v>
      </c>
      <c r="J250" t="s">
        <v>29</v>
      </c>
      <c r="K250" t="s">
        <v>30</v>
      </c>
      <c r="L250" t="s">
        <v>31</v>
      </c>
      <c r="M250" t="str">
        <f t="shared" si="3"/>
        <v>(2022,'YUM Brands','Costs and Expenses','Other income/expense','Q3',10),</v>
      </c>
    </row>
    <row r="251" spans="1:13" hidden="1">
      <c r="A251">
        <v>2022</v>
      </c>
      <c r="B251" t="s">
        <v>8</v>
      </c>
      <c r="C251" t="s">
        <v>22</v>
      </c>
      <c r="D251" t="s">
        <v>25</v>
      </c>
      <c r="E251" s="1" t="s">
        <v>7</v>
      </c>
      <c r="F251" s="4">
        <v>7</v>
      </c>
      <c r="H251" s="6" t="s">
        <v>28</v>
      </c>
      <c r="I251" s="6" t="s">
        <v>28</v>
      </c>
      <c r="J251" t="s">
        <v>29</v>
      </c>
      <c r="K251" t="s">
        <v>30</v>
      </c>
      <c r="L251" t="s">
        <v>31</v>
      </c>
      <c r="M251" t="str">
        <f t="shared" si="3"/>
        <v>(2022,'YUM Brands','Costs and Expenses','Other income/expense','Q4',7),</v>
      </c>
    </row>
    <row r="252" spans="1:13" hidden="1">
      <c r="A252">
        <v>2023</v>
      </c>
      <c r="B252" t="s">
        <v>8</v>
      </c>
      <c r="C252" t="s">
        <v>22</v>
      </c>
      <c r="D252" t="s">
        <v>25</v>
      </c>
      <c r="E252" t="s">
        <v>4</v>
      </c>
      <c r="F252" s="4">
        <v>10</v>
      </c>
      <c r="H252" s="6" t="s">
        <v>28</v>
      </c>
      <c r="I252" s="6" t="s">
        <v>28</v>
      </c>
      <c r="J252" t="s">
        <v>29</v>
      </c>
      <c r="K252" t="s">
        <v>30</v>
      </c>
      <c r="L252" t="s">
        <v>31</v>
      </c>
      <c r="M252" t="str">
        <f t="shared" si="3"/>
        <v>(2023,'YUM Brands','Costs and Expenses','Other income/expense','Q1',10),</v>
      </c>
    </row>
    <row r="253" spans="1:13" hidden="1">
      <c r="A253">
        <v>2023</v>
      </c>
      <c r="B253" t="s">
        <v>8</v>
      </c>
      <c r="C253" t="s">
        <v>22</v>
      </c>
      <c r="D253" t="s">
        <v>25</v>
      </c>
      <c r="E253" s="1" t="s">
        <v>5</v>
      </c>
      <c r="F253" s="4">
        <v>5</v>
      </c>
      <c r="H253" s="6" t="s">
        <v>28</v>
      </c>
      <c r="I253" s="6" t="s">
        <v>28</v>
      </c>
      <c r="J253" t="s">
        <v>29</v>
      </c>
      <c r="K253" t="s">
        <v>30</v>
      </c>
      <c r="L253" t="s">
        <v>31</v>
      </c>
      <c r="M253" t="str">
        <f t="shared" si="3"/>
        <v>(2023,'YUM Brands','Costs and Expenses','Other income/expense','Q2',5),</v>
      </c>
    </row>
    <row r="254" spans="1:13" hidden="1">
      <c r="A254">
        <v>2023</v>
      </c>
      <c r="B254" t="s">
        <v>8</v>
      </c>
      <c r="C254" t="s">
        <v>22</v>
      </c>
      <c r="D254" t="s">
        <v>25</v>
      </c>
      <c r="E254" s="1" t="s">
        <v>6</v>
      </c>
      <c r="F254" s="4">
        <v>-1</v>
      </c>
      <c r="H254" s="6" t="s">
        <v>28</v>
      </c>
      <c r="I254" s="6" t="s">
        <v>28</v>
      </c>
      <c r="J254" t="s">
        <v>29</v>
      </c>
      <c r="K254" t="s">
        <v>30</v>
      </c>
      <c r="L254" t="s">
        <v>31</v>
      </c>
      <c r="M254" t="str">
        <f t="shared" si="3"/>
        <v>(2023,'YUM Brands','Costs and Expenses','Other income/expense','Q3',-1),</v>
      </c>
    </row>
    <row r="255" spans="1:13" hidden="1">
      <c r="A255">
        <v>2018</v>
      </c>
      <c r="B255" t="s">
        <v>8</v>
      </c>
      <c r="C255" t="s">
        <v>17</v>
      </c>
      <c r="D255" t="s">
        <v>26</v>
      </c>
      <c r="E255" t="s">
        <v>4</v>
      </c>
      <c r="F255" s="13">
        <v>3</v>
      </c>
      <c r="H255" s="6" t="s">
        <v>28</v>
      </c>
      <c r="I255" s="6" t="s">
        <v>28</v>
      </c>
      <c r="J255" t="s">
        <v>29</v>
      </c>
      <c r="K255" t="s">
        <v>30</v>
      </c>
      <c r="L255" t="s">
        <v>31</v>
      </c>
      <c r="M255" t="str">
        <f t="shared" si="3"/>
        <v>(2018,'YUM Brands','Interest Expense','Other pension income/expense','Q1',3),</v>
      </c>
    </row>
    <row r="256" spans="1:13" hidden="1">
      <c r="A256">
        <v>2018</v>
      </c>
      <c r="B256" t="s">
        <v>8</v>
      </c>
      <c r="C256" t="s">
        <v>17</v>
      </c>
      <c r="D256" t="s">
        <v>26</v>
      </c>
      <c r="E256" s="1" t="s">
        <v>5</v>
      </c>
      <c r="F256" s="13">
        <v>3</v>
      </c>
      <c r="H256" s="6" t="s">
        <v>28</v>
      </c>
      <c r="I256" s="6" t="s">
        <v>28</v>
      </c>
      <c r="J256" t="s">
        <v>29</v>
      </c>
      <c r="K256" t="s">
        <v>30</v>
      </c>
      <c r="L256" t="s">
        <v>31</v>
      </c>
      <c r="M256" t="str">
        <f t="shared" si="3"/>
        <v>(2018,'YUM Brands','Interest Expense','Other pension income/expense','Q2',3),</v>
      </c>
    </row>
    <row r="257" spans="1:13" hidden="1">
      <c r="A257">
        <v>2018</v>
      </c>
      <c r="B257" t="s">
        <v>8</v>
      </c>
      <c r="C257" t="s">
        <v>17</v>
      </c>
      <c r="D257" t="s">
        <v>26</v>
      </c>
      <c r="E257" s="1" t="s">
        <v>6</v>
      </c>
      <c r="F257" s="13">
        <v>4</v>
      </c>
      <c r="H257" s="6" t="s">
        <v>28</v>
      </c>
      <c r="I257" s="6" t="s">
        <v>28</v>
      </c>
      <c r="J257" t="s">
        <v>29</v>
      </c>
      <c r="K257" t="s">
        <v>30</v>
      </c>
      <c r="L257" t="s">
        <v>31</v>
      </c>
      <c r="M257" t="str">
        <f t="shared" si="3"/>
        <v>(2018,'YUM Brands','Interest Expense','Other pension income/expense','Q3',4),</v>
      </c>
    </row>
    <row r="258" spans="1:13" hidden="1">
      <c r="A258">
        <v>2018</v>
      </c>
      <c r="B258" t="s">
        <v>8</v>
      </c>
      <c r="C258" t="s">
        <v>17</v>
      </c>
      <c r="D258" t="s">
        <v>26</v>
      </c>
      <c r="E258" s="1" t="s">
        <v>7</v>
      </c>
      <c r="F258" s="13">
        <v>4</v>
      </c>
      <c r="H258" s="6" t="s">
        <v>28</v>
      </c>
      <c r="I258" s="6" t="s">
        <v>28</v>
      </c>
      <c r="J258" t="s">
        <v>29</v>
      </c>
      <c r="K258" t="s">
        <v>30</v>
      </c>
      <c r="L258" t="s">
        <v>31</v>
      </c>
      <c r="M258" t="str">
        <f t="shared" ref="M258:M321" si="4">_xlfn.CONCAT(K258,A258,J258,H258,B258,I258,J258,H258,C258,I258,J258,H258,D258,I258,J258,H258,E258,I258,J258,F258,L258,J258)</f>
        <v>(2018,'YUM Brands','Interest Expense','Other pension income/expense','Q4',4),</v>
      </c>
    </row>
    <row r="259" spans="1:13" hidden="1">
      <c r="A259">
        <v>2019</v>
      </c>
      <c r="B259" t="s">
        <v>8</v>
      </c>
      <c r="C259" t="s">
        <v>17</v>
      </c>
      <c r="D259" t="s">
        <v>26</v>
      </c>
      <c r="E259" t="s">
        <v>4</v>
      </c>
      <c r="F259" s="4">
        <v>3</v>
      </c>
      <c r="H259" s="6" t="s">
        <v>28</v>
      </c>
      <c r="I259" s="6" t="s">
        <v>28</v>
      </c>
      <c r="J259" t="s">
        <v>29</v>
      </c>
      <c r="K259" t="s">
        <v>30</v>
      </c>
      <c r="L259" t="s">
        <v>31</v>
      </c>
      <c r="M259" t="str">
        <f t="shared" si="4"/>
        <v>(2019,'YUM Brands','Interest Expense','Other pension income/expense','Q1',3),</v>
      </c>
    </row>
    <row r="260" spans="1:13" hidden="1">
      <c r="A260">
        <v>2019</v>
      </c>
      <c r="B260" t="s">
        <v>8</v>
      </c>
      <c r="C260" t="s">
        <v>17</v>
      </c>
      <c r="D260" t="s">
        <v>26</v>
      </c>
      <c r="E260" s="1" t="s">
        <v>5</v>
      </c>
      <c r="F260" s="4">
        <v>0</v>
      </c>
      <c r="H260" s="6" t="s">
        <v>28</v>
      </c>
      <c r="I260" s="6" t="s">
        <v>28</v>
      </c>
      <c r="J260" t="s">
        <v>29</v>
      </c>
      <c r="K260" t="s">
        <v>30</v>
      </c>
      <c r="L260" t="s">
        <v>31</v>
      </c>
      <c r="M260" t="str">
        <f t="shared" si="4"/>
        <v>(2019,'YUM Brands','Interest Expense','Other pension income/expense','Q2',0),</v>
      </c>
    </row>
    <row r="261" spans="1:13" hidden="1">
      <c r="A261">
        <v>2019</v>
      </c>
      <c r="B261" t="s">
        <v>8</v>
      </c>
      <c r="C261" t="s">
        <v>17</v>
      </c>
      <c r="D261" t="s">
        <v>26</v>
      </c>
      <c r="E261" s="1" t="s">
        <v>6</v>
      </c>
      <c r="F261" s="4">
        <v>1</v>
      </c>
      <c r="H261" s="6" t="s">
        <v>28</v>
      </c>
      <c r="I261" s="6" t="s">
        <v>28</v>
      </c>
      <c r="J261" t="s">
        <v>29</v>
      </c>
      <c r="K261" t="s">
        <v>30</v>
      </c>
      <c r="L261" t="s">
        <v>31</v>
      </c>
      <c r="M261" t="str">
        <f t="shared" si="4"/>
        <v>(2019,'YUM Brands','Interest Expense','Other pension income/expense','Q3',1),</v>
      </c>
    </row>
    <row r="262" spans="1:13" hidden="1">
      <c r="A262">
        <v>2019</v>
      </c>
      <c r="B262" t="s">
        <v>8</v>
      </c>
      <c r="C262" t="s">
        <v>17</v>
      </c>
      <c r="D262" t="s">
        <v>26</v>
      </c>
      <c r="E262" s="1" t="s">
        <v>7</v>
      </c>
      <c r="F262" s="4">
        <v>0</v>
      </c>
      <c r="H262" s="6" t="s">
        <v>28</v>
      </c>
      <c r="I262" s="6" t="s">
        <v>28</v>
      </c>
      <c r="J262" t="s">
        <v>29</v>
      </c>
      <c r="K262" t="s">
        <v>30</v>
      </c>
      <c r="L262" t="s">
        <v>31</v>
      </c>
      <c r="M262" t="str">
        <f t="shared" si="4"/>
        <v>(2019,'YUM Brands','Interest Expense','Other pension income/expense','Q4',0),</v>
      </c>
    </row>
    <row r="263" spans="1:13" hidden="1">
      <c r="A263">
        <v>2020</v>
      </c>
      <c r="B263" t="s">
        <v>8</v>
      </c>
      <c r="C263" t="s">
        <v>17</v>
      </c>
      <c r="D263" t="s">
        <v>26</v>
      </c>
      <c r="E263" t="s">
        <v>4</v>
      </c>
      <c r="F263" s="4">
        <v>3</v>
      </c>
      <c r="H263" s="6" t="s">
        <v>28</v>
      </c>
      <c r="I263" s="6" t="s">
        <v>28</v>
      </c>
      <c r="J263" t="s">
        <v>29</v>
      </c>
      <c r="K263" t="s">
        <v>30</v>
      </c>
      <c r="L263" t="s">
        <v>31</v>
      </c>
      <c r="M263" t="str">
        <f t="shared" si="4"/>
        <v>(2020,'YUM Brands','Interest Expense','Other pension income/expense','Q1',3),</v>
      </c>
    </row>
    <row r="264" spans="1:13" hidden="1">
      <c r="A264">
        <v>2020</v>
      </c>
      <c r="B264" t="s">
        <v>8</v>
      </c>
      <c r="C264" t="s">
        <v>17</v>
      </c>
      <c r="D264" t="s">
        <v>26</v>
      </c>
      <c r="E264" s="1" t="s">
        <v>5</v>
      </c>
      <c r="F264" s="4">
        <v>2</v>
      </c>
      <c r="H264" s="6" t="s">
        <v>28</v>
      </c>
      <c r="I264" s="6" t="s">
        <v>28</v>
      </c>
      <c r="J264" t="s">
        <v>29</v>
      </c>
      <c r="K264" t="s">
        <v>30</v>
      </c>
      <c r="L264" t="s">
        <v>31</v>
      </c>
      <c r="M264" t="str">
        <f t="shared" si="4"/>
        <v>(2020,'YUM Brands','Interest Expense','Other pension income/expense','Q2',2),</v>
      </c>
    </row>
    <row r="265" spans="1:13" hidden="1">
      <c r="A265">
        <v>2020</v>
      </c>
      <c r="B265" t="s">
        <v>8</v>
      </c>
      <c r="C265" t="s">
        <v>17</v>
      </c>
      <c r="D265" t="s">
        <v>26</v>
      </c>
      <c r="E265" s="1" t="s">
        <v>6</v>
      </c>
      <c r="F265" s="4">
        <v>4</v>
      </c>
      <c r="H265" s="6" t="s">
        <v>28</v>
      </c>
      <c r="I265" s="6" t="s">
        <v>28</v>
      </c>
      <c r="J265" t="s">
        <v>29</v>
      </c>
      <c r="K265" t="s">
        <v>30</v>
      </c>
      <c r="L265" t="s">
        <v>31</v>
      </c>
      <c r="M265" t="str">
        <f t="shared" si="4"/>
        <v>(2020,'YUM Brands','Interest Expense','Other pension income/expense','Q3',4),</v>
      </c>
    </row>
    <row r="266" spans="1:13" hidden="1">
      <c r="A266">
        <v>2020</v>
      </c>
      <c r="B266" t="s">
        <v>8</v>
      </c>
      <c r="C266" t="s">
        <v>17</v>
      </c>
      <c r="D266" t="s">
        <v>26</v>
      </c>
      <c r="E266" s="1" t="s">
        <v>7</v>
      </c>
      <c r="F266" s="4">
        <v>5</v>
      </c>
      <c r="H266" s="6" t="s">
        <v>28</v>
      </c>
      <c r="I266" s="6" t="s">
        <v>28</v>
      </c>
      <c r="J266" t="s">
        <v>29</v>
      </c>
      <c r="K266" t="s">
        <v>30</v>
      </c>
      <c r="L266" t="s">
        <v>31</v>
      </c>
      <c r="M266" t="str">
        <f t="shared" si="4"/>
        <v>(2020,'YUM Brands','Interest Expense','Other pension income/expense','Q4',5),</v>
      </c>
    </row>
    <row r="267" spans="1:13" hidden="1">
      <c r="A267">
        <v>2021</v>
      </c>
      <c r="B267" t="s">
        <v>8</v>
      </c>
      <c r="C267" t="s">
        <v>17</v>
      </c>
      <c r="D267" t="s">
        <v>26</v>
      </c>
      <c r="E267" t="s">
        <v>4</v>
      </c>
      <c r="F267" s="4">
        <v>3</v>
      </c>
      <c r="H267" s="6" t="s">
        <v>28</v>
      </c>
      <c r="I267" s="6" t="s">
        <v>28</v>
      </c>
      <c r="J267" t="s">
        <v>29</v>
      </c>
      <c r="K267" t="s">
        <v>30</v>
      </c>
      <c r="L267" t="s">
        <v>31</v>
      </c>
      <c r="M267" t="str">
        <f t="shared" si="4"/>
        <v>(2021,'YUM Brands','Interest Expense','Other pension income/expense','Q1',3),</v>
      </c>
    </row>
    <row r="268" spans="1:13" hidden="1">
      <c r="A268">
        <v>2021</v>
      </c>
      <c r="B268" t="s">
        <v>8</v>
      </c>
      <c r="C268" t="s">
        <v>17</v>
      </c>
      <c r="D268" t="s">
        <v>26</v>
      </c>
      <c r="E268" s="1" t="s">
        <v>5</v>
      </c>
      <c r="F268" s="4">
        <v>2</v>
      </c>
      <c r="H268" s="6" t="s">
        <v>28</v>
      </c>
      <c r="I268" s="6" t="s">
        <v>28</v>
      </c>
      <c r="J268" t="s">
        <v>29</v>
      </c>
      <c r="K268" t="s">
        <v>30</v>
      </c>
      <c r="L268" t="s">
        <v>31</v>
      </c>
      <c r="M268" t="str">
        <f t="shared" si="4"/>
        <v>(2021,'YUM Brands','Interest Expense','Other pension income/expense','Q2',2),</v>
      </c>
    </row>
    <row r="269" spans="1:13" hidden="1">
      <c r="A269">
        <v>2021</v>
      </c>
      <c r="B269" t="s">
        <v>8</v>
      </c>
      <c r="C269" t="s">
        <v>17</v>
      </c>
      <c r="D269" t="s">
        <v>26</v>
      </c>
      <c r="E269" s="1" t="s">
        <v>6</v>
      </c>
      <c r="F269" s="4">
        <v>1</v>
      </c>
      <c r="H269" s="6" t="s">
        <v>28</v>
      </c>
      <c r="I269" s="6" t="s">
        <v>28</v>
      </c>
      <c r="J269" t="s">
        <v>29</v>
      </c>
      <c r="K269" t="s">
        <v>30</v>
      </c>
      <c r="L269" t="s">
        <v>31</v>
      </c>
      <c r="M269" t="str">
        <f t="shared" si="4"/>
        <v>(2021,'YUM Brands','Interest Expense','Other pension income/expense','Q3',1),</v>
      </c>
    </row>
    <row r="270" spans="1:13" hidden="1">
      <c r="A270">
        <v>2021</v>
      </c>
      <c r="B270" t="s">
        <v>8</v>
      </c>
      <c r="C270" t="s">
        <v>17</v>
      </c>
      <c r="D270" t="s">
        <v>26</v>
      </c>
      <c r="E270" s="1" t="s">
        <v>7</v>
      </c>
      <c r="F270" s="4">
        <v>1</v>
      </c>
      <c r="H270" s="6" t="s">
        <v>28</v>
      </c>
      <c r="I270" s="6" t="s">
        <v>28</v>
      </c>
      <c r="J270" t="s">
        <v>29</v>
      </c>
      <c r="K270" t="s">
        <v>30</v>
      </c>
      <c r="L270" t="s">
        <v>31</v>
      </c>
      <c r="M270" t="str">
        <f t="shared" si="4"/>
        <v>(2021,'YUM Brands','Interest Expense','Other pension income/expense','Q4',1),</v>
      </c>
    </row>
    <row r="271" spans="1:13" hidden="1">
      <c r="A271">
        <v>2022</v>
      </c>
      <c r="B271" t="s">
        <v>8</v>
      </c>
      <c r="C271" t="s">
        <v>17</v>
      </c>
      <c r="D271" t="s">
        <v>26</v>
      </c>
      <c r="E271" t="s">
        <v>4</v>
      </c>
      <c r="F271" s="4">
        <v>0</v>
      </c>
      <c r="H271" s="6" t="s">
        <v>28</v>
      </c>
      <c r="I271" s="6" t="s">
        <v>28</v>
      </c>
      <c r="J271" t="s">
        <v>29</v>
      </c>
      <c r="K271" t="s">
        <v>30</v>
      </c>
      <c r="L271" t="s">
        <v>31</v>
      </c>
      <c r="M271" t="str">
        <f t="shared" si="4"/>
        <v>(2022,'YUM Brands','Interest Expense','Other pension income/expense','Q1',0),</v>
      </c>
    </row>
    <row r="272" spans="1:13" hidden="1">
      <c r="A272">
        <v>2022</v>
      </c>
      <c r="B272" t="s">
        <v>8</v>
      </c>
      <c r="C272" t="s">
        <v>17</v>
      </c>
      <c r="D272" t="s">
        <v>26</v>
      </c>
      <c r="E272" s="1" t="s">
        <v>5</v>
      </c>
      <c r="F272" s="4">
        <v>1</v>
      </c>
      <c r="H272" s="6" t="s">
        <v>28</v>
      </c>
      <c r="I272" s="6" t="s">
        <v>28</v>
      </c>
      <c r="J272" t="s">
        <v>29</v>
      </c>
      <c r="K272" t="s">
        <v>30</v>
      </c>
      <c r="L272" t="s">
        <v>31</v>
      </c>
      <c r="M272" t="str">
        <f t="shared" si="4"/>
        <v>(2022,'YUM Brands','Interest Expense','Other pension income/expense','Q2',1),</v>
      </c>
    </row>
    <row r="273" spans="1:13" hidden="1">
      <c r="A273">
        <v>2022</v>
      </c>
      <c r="B273" t="s">
        <v>8</v>
      </c>
      <c r="C273" t="s">
        <v>17</v>
      </c>
      <c r="D273" t="s">
        <v>26</v>
      </c>
      <c r="E273" s="1" t="s">
        <v>6</v>
      </c>
      <c r="F273" s="4">
        <v>2</v>
      </c>
      <c r="H273" s="6" t="s">
        <v>28</v>
      </c>
      <c r="I273" s="6" t="s">
        <v>28</v>
      </c>
      <c r="J273" t="s">
        <v>29</v>
      </c>
      <c r="K273" t="s">
        <v>30</v>
      </c>
      <c r="L273" t="s">
        <v>31</v>
      </c>
      <c r="M273" t="str">
        <f t="shared" si="4"/>
        <v>(2022,'YUM Brands','Interest Expense','Other pension income/expense','Q3',2),</v>
      </c>
    </row>
    <row r="274" spans="1:13" hidden="1">
      <c r="A274">
        <v>2022</v>
      </c>
      <c r="B274" t="s">
        <v>8</v>
      </c>
      <c r="C274" t="s">
        <v>17</v>
      </c>
      <c r="D274" t="s">
        <v>26</v>
      </c>
      <c r="E274" s="1" t="s">
        <v>7</v>
      </c>
      <c r="F274" s="4">
        <v>6</v>
      </c>
      <c r="H274" s="6" t="s">
        <v>28</v>
      </c>
      <c r="I274" s="6" t="s">
        <v>28</v>
      </c>
      <c r="J274" t="s">
        <v>29</v>
      </c>
      <c r="K274" t="s">
        <v>30</v>
      </c>
      <c r="L274" t="s">
        <v>31</v>
      </c>
      <c r="M274" t="str">
        <f t="shared" si="4"/>
        <v>(2022,'YUM Brands','Interest Expense','Other pension income/expense','Q4',6),</v>
      </c>
    </row>
    <row r="275" spans="1:13" hidden="1">
      <c r="A275">
        <v>2023</v>
      </c>
      <c r="B275" t="s">
        <v>8</v>
      </c>
      <c r="C275" t="s">
        <v>17</v>
      </c>
      <c r="D275" t="s">
        <v>26</v>
      </c>
      <c r="E275" t="s">
        <v>4</v>
      </c>
      <c r="F275" s="4">
        <v>-2</v>
      </c>
      <c r="H275" s="6" t="s">
        <v>28</v>
      </c>
      <c r="I275" s="6" t="s">
        <v>28</v>
      </c>
      <c r="J275" t="s">
        <v>29</v>
      </c>
      <c r="K275" t="s">
        <v>30</v>
      </c>
      <c r="L275" t="s">
        <v>31</v>
      </c>
      <c r="M275" t="str">
        <f t="shared" si="4"/>
        <v>(2023,'YUM Brands','Interest Expense','Other pension income/expense','Q1',-2),</v>
      </c>
    </row>
    <row r="276" spans="1:13" hidden="1">
      <c r="A276">
        <v>2023</v>
      </c>
      <c r="B276" t="s">
        <v>8</v>
      </c>
      <c r="C276" t="s">
        <v>17</v>
      </c>
      <c r="D276" t="s">
        <v>26</v>
      </c>
      <c r="E276" s="1" t="s">
        <v>5</v>
      </c>
      <c r="F276" s="4">
        <v>-1</v>
      </c>
      <c r="H276" s="6" t="s">
        <v>28</v>
      </c>
      <c r="I276" s="6" t="s">
        <v>28</v>
      </c>
      <c r="J276" t="s">
        <v>29</v>
      </c>
      <c r="K276" t="s">
        <v>30</v>
      </c>
      <c r="L276" t="s">
        <v>31</v>
      </c>
      <c r="M276" t="str">
        <f t="shared" si="4"/>
        <v>(2023,'YUM Brands','Interest Expense','Other pension income/expense','Q2',-1),</v>
      </c>
    </row>
    <row r="277" spans="1:13" hidden="1">
      <c r="A277">
        <v>2023</v>
      </c>
      <c r="B277" t="s">
        <v>8</v>
      </c>
      <c r="C277" t="s">
        <v>17</v>
      </c>
      <c r="D277" t="s">
        <v>26</v>
      </c>
      <c r="E277" s="1" t="s">
        <v>6</v>
      </c>
      <c r="F277" s="4">
        <v>-2</v>
      </c>
      <c r="H277" s="6" t="s">
        <v>28</v>
      </c>
      <c r="I277" s="6" t="s">
        <v>28</v>
      </c>
      <c r="J277" t="s">
        <v>29</v>
      </c>
      <c r="K277" t="s">
        <v>30</v>
      </c>
      <c r="L277" t="s">
        <v>31</v>
      </c>
      <c r="M277" t="str">
        <f t="shared" si="4"/>
        <v>(2023,'YUM Brands','Interest Expense','Other pension income/expense','Q3',-2),</v>
      </c>
    </row>
    <row r="278" spans="1:13" hidden="1">
      <c r="A278">
        <v>2018</v>
      </c>
      <c r="B278" t="s">
        <v>8</v>
      </c>
      <c r="C278" t="s">
        <v>22</v>
      </c>
      <c r="D278" t="s">
        <v>27</v>
      </c>
      <c r="E278" t="s">
        <v>4</v>
      </c>
      <c r="F278" s="12">
        <v>-156</v>
      </c>
      <c r="G278" s="5" t="s">
        <v>42</v>
      </c>
      <c r="H278" s="6" t="s">
        <v>28</v>
      </c>
      <c r="I278" s="6" t="s">
        <v>28</v>
      </c>
      <c r="J278" t="s">
        <v>29</v>
      </c>
      <c r="K278" t="s">
        <v>30</v>
      </c>
      <c r="L278" t="s">
        <v>31</v>
      </c>
      <c r="M278" t="str">
        <f t="shared" si="4"/>
        <v>(2018,'YUM Brands','Costs and Expenses','Refranchising gain/loss','Q1',-156),</v>
      </c>
    </row>
    <row r="279" spans="1:13" hidden="1">
      <c r="A279">
        <v>2018</v>
      </c>
      <c r="B279" t="s">
        <v>8</v>
      </c>
      <c r="C279" t="s">
        <v>22</v>
      </c>
      <c r="D279" t="s">
        <v>27</v>
      </c>
      <c r="E279" s="1" t="s">
        <v>5</v>
      </c>
      <c r="F279" s="12">
        <v>-29</v>
      </c>
      <c r="G279" s="5" t="s">
        <v>42</v>
      </c>
      <c r="H279" s="6" t="s">
        <v>28</v>
      </c>
      <c r="I279" s="6" t="s">
        <v>28</v>
      </c>
      <c r="J279" t="s">
        <v>29</v>
      </c>
      <c r="K279" t="s">
        <v>30</v>
      </c>
      <c r="L279" t="s">
        <v>31</v>
      </c>
      <c r="M279" t="str">
        <f t="shared" si="4"/>
        <v>(2018,'YUM Brands','Costs and Expenses','Refranchising gain/loss','Q2',-29),</v>
      </c>
    </row>
    <row r="280" spans="1:13" hidden="1">
      <c r="A280">
        <v>2018</v>
      </c>
      <c r="B280" t="s">
        <v>8</v>
      </c>
      <c r="C280" t="s">
        <v>22</v>
      </c>
      <c r="D280" t="s">
        <v>27</v>
      </c>
      <c r="E280" s="1" t="s">
        <v>6</v>
      </c>
      <c r="F280" s="12">
        <v>-100</v>
      </c>
      <c r="G280" s="5" t="s">
        <v>42</v>
      </c>
      <c r="H280" s="6" t="s">
        <v>28</v>
      </c>
      <c r="I280" s="6" t="s">
        <v>28</v>
      </c>
      <c r="J280" t="s">
        <v>29</v>
      </c>
      <c r="K280" t="s">
        <v>30</v>
      </c>
      <c r="L280" t="s">
        <v>31</v>
      </c>
      <c r="M280" t="str">
        <f t="shared" si="4"/>
        <v>(2018,'YUM Brands','Costs and Expenses','Refranchising gain/loss','Q3',-100),</v>
      </c>
    </row>
    <row r="281" spans="1:13" hidden="1">
      <c r="A281">
        <v>2018</v>
      </c>
      <c r="B281" t="s">
        <v>8</v>
      </c>
      <c r="C281" t="s">
        <v>22</v>
      </c>
      <c r="D281" t="s">
        <v>27</v>
      </c>
      <c r="E281" s="1" t="s">
        <v>7</v>
      </c>
      <c r="F281" s="12">
        <v>-255</v>
      </c>
      <c r="G281" s="5" t="s">
        <v>42</v>
      </c>
      <c r="H281" s="6" t="s">
        <v>28</v>
      </c>
      <c r="I281" s="6" t="s">
        <v>28</v>
      </c>
      <c r="J281" t="s">
        <v>29</v>
      </c>
      <c r="K281" t="s">
        <v>30</v>
      </c>
      <c r="L281" t="s">
        <v>31</v>
      </c>
      <c r="M281" t="str">
        <f t="shared" si="4"/>
        <v>(2018,'YUM Brands','Costs and Expenses','Refranchising gain/loss','Q4',-255),</v>
      </c>
    </row>
    <row r="282" spans="1:13" hidden="1">
      <c r="A282">
        <v>2019</v>
      </c>
      <c r="B282" t="s">
        <v>8</v>
      </c>
      <c r="C282" t="s">
        <v>22</v>
      </c>
      <c r="D282" t="s">
        <v>27</v>
      </c>
      <c r="E282" t="s">
        <v>4</v>
      </c>
      <c r="F282" s="4">
        <v>-6</v>
      </c>
      <c r="H282" s="6" t="s">
        <v>28</v>
      </c>
      <c r="I282" s="6" t="s">
        <v>28</v>
      </c>
      <c r="J282" t="s">
        <v>29</v>
      </c>
      <c r="K282" t="s">
        <v>30</v>
      </c>
      <c r="L282" t="s">
        <v>31</v>
      </c>
      <c r="M282" t="str">
        <f t="shared" si="4"/>
        <v>(2019,'YUM Brands','Costs and Expenses','Refranchising gain/loss','Q1',-6),</v>
      </c>
    </row>
    <row r="283" spans="1:13" hidden="1">
      <c r="A283">
        <v>2019</v>
      </c>
      <c r="B283" t="s">
        <v>8</v>
      </c>
      <c r="C283" t="s">
        <v>22</v>
      </c>
      <c r="D283" t="s">
        <v>27</v>
      </c>
      <c r="E283" s="1" t="s">
        <v>5</v>
      </c>
      <c r="F283" s="4">
        <v>-4</v>
      </c>
      <c r="H283" s="6" t="s">
        <v>28</v>
      </c>
      <c r="I283" s="6" t="s">
        <v>28</v>
      </c>
      <c r="J283" t="s">
        <v>29</v>
      </c>
      <c r="K283" t="s">
        <v>30</v>
      </c>
      <c r="L283" t="s">
        <v>31</v>
      </c>
      <c r="M283" t="str">
        <f t="shared" si="4"/>
        <v>(2019,'YUM Brands','Costs and Expenses','Refranchising gain/loss','Q2',-4),</v>
      </c>
    </row>
    <row r="284" spans="1:13" hidden="1">
      <c r="A284">
        <v>2019</v>
      </c>
      <c r="B284" t="s">
        <v>8</v>
      </c>
      <c r="C284" t="s">
        <v>22</v>
      </c>
      <c r="D284" t="s">
        <v>27</v>
      </c>
      <c r="E284" s="1" t="s">
        <v>6</v>
      </c>
      <c r="F284" s="4">
        <v>-8</v>
      </c>
      <c r="H284" s="6" t="s">
        <v>28</v>
      </c>
      <c r="I284" s="6" t="s">
        <v>28</v>
      </c>
      <c r="J284" t="s">
        <v>29</v>
      </c>
      <c r="K284" t="s">
        <v>30</v>
      </c>
      <c r="L284" t="s">
        <v>31</v>
      </c>
      <c r="M284" t="str">
        <f t="shared" si="4"/>
        <v>(2019,'YUM Brands','Costs and Expenses','Refranchising gain/loss','Q3',-8),</v>
      </c>
    </row>
    <row r="285" spans="1:13" hidden="1">
      <c r="A285">
        <v>2019</v>
      </c>
      <c r="B285" t="s">
        <v>8</v>
      </c>
      <c r="C285" t="s">
        <v>22</v>
      </c>
      <c r="D285" t="s">
        <v>27</v>
      </c>
      <c r="E285" s="1" t="s">
        <v>7</v>
      </c>
      <c r="F285" s="4">
        <v>-19</v>
      </c>
      <c r="H285" s="6" t="s">
        <v>28</v>
      </c>
      <c r="I285" s="6" t="s">
        <v>28</v>
      </c>
      <c r="J285" t="s">
        <v>29</v>
      </c>
      <c r="K285" t="s">
        <v>30</v>
      </c>
      <c r="L285" t="s">
        <v>31</v>
      </c>
      <c r="M285" t="str">
        <f t="shared" si="4"/>
        <v>(2019,'YUM Brands','Costs and Expenses','Refranchising gain/loss','Q4',-19),</v>
      </c>
    </row>
    <row r="286" spans="1:13" hidden="1">
      <c r="A286">
        <v>2020</v>
      </c>
      <c r="B286" t="s">
        <v>8</v>
      </c>
      <c r="C286" t="s">
        <v>22</v>
      </c>
      <c r="D286" t="s">
        <v>27</v>
      </c>
      <c r="E286" t="s">
        <v>4</v>
      </c>
      <c r="F286" s="4">
        <v>-13</v>
      </c>
      <c r="H286" s="6" t="s">
        <v>28</v>
      </c>
      <c r="I286" s="6" t="s">
        <v>28</v>
      </c>
      <c r="J286" t="s">
        <v>29</v>
      </c>
      <c r="K286" t="s">
        <v>30</v>
      </c>
      <c r="L286" t="s">
        <v>31</v>
      </c>
      <c r="M286" t="str">
        <f t="shared" si="4"/>
        <v>(2020,'YUM Brands','Costs and Expenses','Refranchising gain/loss','Q1',-13),</v>
      </c>
    </row>
    <row r="287" spans="1:13" hidden="1">
      <c r="A287">
        <v>2020</v>
      </c>
      <c r="B287" t="s">
        <v>8</v>
      </c>
      <c r="C287" t="s">
        <v>22</v>
      </c>
      <c r="D287" t="s">
        <v>27</v>
      </c>
      <c r="E287" s="1" t="s">
        <v>5</v>
      </c>
      <c r="F287" s="4">
        <v>-8</v>
      </c>
      <c r="H287" s="6" t="s">
        <v>28</v>
      </c>
      <c r="I287" s="6" t="s">
        <v>28</v>
      </c>
      <c r="J287" t="s">
        <v>29</v>
      </c>
      <c r="K287" t="s">
        <v>30</v>
      </c>
      <c r="L287" t="s">
        <v>31</v>
      </c>
      <c r="M287" t="str">
        <f t="shared" si="4"/>
        <v>(2020,'YUM Brands','Costs and Expenses','Refranchising gain/loss','Q2',-8),</v>
      </c>
    </row>
    <row r="288" spans="1:13" hidden="1">
      <c r="A288">
        <v>2020</v>
      </c>
      <c r="B288" t="s">
        <v>8</v>
      </c>
      <c r="C288" t="s">
        <v>22</v>
      </c>
      <c r="D288" t="s">
        <v>27</v>
      </c>
      <c r="E288" s="1" t="s">
        <v>6</v>
      </c>
      <c r="F288" s="4">
        <v>-9</v>
      </c>
      <c r="H288" s="6" t="s">
        <v>28</v>
      </c>
      <c r="I288" s="6" t="s">
        <v>28</v>
      </c>
      <c r="J288" t="s">
        <v>29</v>
      </c>
      <c r="K288" t="s">
        <v>30</v>
      </c>
      <c r="L288" t="s">
        <v>31</v>
      </c>
      <c r="M288" t="str">
        <f t="shared" si="4"/>
        <v>(2020,'YUM Brands','Costs and Expenses','Refranchising gain/loss','Q3',-9),</v>
      </c>
    </row>
    <row r="289" spans="1:13" hidden="1">
      <c r="A289">
        <v>2020</v>
      </c>
      <c r="B289" t="s">
        <v>8</v>
      </c>
      <c r="C289" t="s">
        <v>22</v>
      </c>
      <c r="D289" t="s">
        <v>27</v>
      </c>
      <c r="E289" s="1" t="s">
        <v>7</v>
      </c>
      <c r="F289" s="4">
        <v>-4</v>
      </c>
      <c r="H289" s="6" t="s">
        <v>28</v>
      </c>
      <c r="I289" s="6" t="s">
        <v>28</v>
      </c>
      <c r="J289" t="s">
        <v>29</v>
      </c>
      <c r="K289" t="s">
        <v>30</v>
      </c>
      <c r="L289" t="s">
        <v>31</v>
      </c>
      <c r="M289" t="str">
        <f t="shared" si="4"/>
        <v>(2020,'YUM Brands','Costs and Expenses','Refranchising gain/loss','Q4',-4),</v>
      </c>
    </row>
    <row r="290" spans="1:13" hidden="1">
      <c r="A290">
        <v>2021</v>
      </c>
      <c r="B290" t="s">
        <v>8</v>
      </c>
      <c r="C290" t="s">
        <v>22</v>
      </c>
      <c r="D290" t="s">
        <v>27</v>
      </c>
      <c r="E290" t="s">
        <v>4</v>
      </c>
      <c r="F290" s="4">
        <v>-15</v>
      </c>
      <c r="H290" s="6" t="s">
        <v>28</v>
      </c>
      <c r="I290" s="6" t="s">
        <v>28</v>
      </c>
      <c r="J290" t="s">
        <v>29</v>
      </c>
      <c r="K290" t="s">
        <v>30</v>
      </c>
      <c r="L290" t="s">
        <v>31</v>
      </c>
      <c r="M290" t="str">
        <f t="shared" si="4"/>
        <v>(2021,'YUM Brands','Costs and Expenses','Refranchising gain/loss','Q1',-15),</v>
      </c>
    </row>
    <row r="291" spans="1:13" hidden="1">
      <c r="A291">
        <v>2021</v>
      </c>
      <c r="B291" t="s">
        <v>8</v>
      </c>
      <c r="C291" t="s">
        <v>22</v>
      </c>
      <c r="D291" t="s">
        <v>27</v>
      </c>
      <c r="E291" s="1" t="s">
        <v>5</v>
      </c>
      <c r="F291" s="4">
        <v>-7</v>
      </c>
      <c r="H291" s="6" t="s">
        <v>28</v>
      </c>
      <c r="I291" s="6" t="s">
        <v>28</v>
      </c>
      <c r="J291" t="s">
        <v>29</v>
      </c>
      <c r="K291" t="s">
        <v>30</v>
      </c>
      <c r="L291" t="s">
        <v>31</v>
      </c>
      <c r="M291" t="str">
        <f t="shared" si="4"/>
        <v>(2021,'YUM Brands','Costs and Expenses','Refranchising gain/loss','Q2',-7),</v>
      </c>
    </row>
    <row r="292" spans="1:13" hidden="1">
      <c r="A292">
        <v>2021</v>
      </c>
      <c r="B292" t="s">
        <v>8</v>
      </c>
      <c r="C292" t="s">
        <v>22</v>
      </c>
      <c r="D292" t="s">
        <v>27</v>
      </c>
      <c r="E292" s="1" t="s">
        <v>6</v>
      </c>
      <c r="F292" s="4">
        <v>1</v>
      </c>
      <c r="H292" s="6" t="s">
        <v>28</v>
      </c>
      <c r="I292" s="6" t="s">
        <v>28</v>
      </c>
      <c r="J292" t="s">
        <v>29</v>
      </c>
      <c r="K292" t="s">
        <v>30</v>
      </c>
      <c r="L292" t="s">
        <v>31</v>
      </c>
      <c r="M292" t="str">
        <f t="shared" si="4"/>
        <v>(2021,'YUM Brands','Costs and Expenses','Refranchising gain/loss','Q3',1),</v>
      </c>
    </row>
    <row r="293" spans="1:13" hidden="1">
      <c r="A293">
        <v>2021</v>
      </c>
      <c r="B293" t="s">
        <v>8</v>
      </c>
      <c r="C293" t="s">
        <v>22</v>
      </c>
      <c r="D293" t="s">
        <v>27</v>
      </c>
      <c r="E293" s="1" t="s">
        <v>7</v>
      </c>
      <c r="F293" s="4">
        <v>-14</v>
      </c>
      <c r="H293" s="6" t="s">
        <v>28</v>
      </c>
      <c r="I293" s="6" t="s">
        <v>28</v>
      </c>
      <c r="J293" t="s">
        <v>29</v>
      </c>
      <c r="K293" t="s">
        <v>30</v>
      </c>
      <c r="L293" t="s">
        <v>31</v>
      </c>
      <c r="M293" t="str">
        <f t="shared" si="4"/>
        <v>(2021,'YUM Brands','Costs and Expenses','Refranchising gain/loss','Q4',-14),</v>
      </c>
    </row>
    <row r="294" spans="1:13" hidden="1">
      <c r="A294">
        <v>2022</v>
      </c>
      <c r="B294" t="s">
        <v>8</v>
      </c>
      <c r="C294" t="s">
        <v>22</v>
      </c>
      <c r="D294" t="s">
        <v>27</v>
      </c>
      <c r="E294" t="s">
        <v>4</v>
      </c>
      <c r="F294" s="4">
        <v>-4</v>
      </c>
      <c r="H294" s="6" t="s">
        <v>28</v>
      </c>
      <c r="I294" s="6" t="s">
        <v>28</v>
      </c>
      <c r="J294" t="s">
        <v>29</v>
      </c>
      <c r="K294" t="s">
        <v>30</v>
      </c>
      <c r="L294" t="s">
        <v>31</v>
      </c>
      <c r="M294" t="str">
        <f t="shared" si="4"/>
        <v>(2022,'YUM Brands','Costs and Expenses','Refranchising gain/loss','Q1',-4),</v>
      </c>
    </row>
    <row r="295" spans="1:13" hidden="1">
      <c r="A295">
        <v>2022</v>
      </c>
      <c r="B295" t="s">
        <v>8</v>
      </c>
      <c r="C295" t="s">
        <v>22</v>
      </c>
      <c r="D295" t="s">
        <v>27</v>
      </c>
      <c r="E295" s="1" t="s">
        <v>5</v>
      </c>
      <c r="F295" s="4">
        <v>-8</v>
      </c>
      <c r="H295" s="6" t="s">
        <v>28</v>
      </c>
      <c r="I295" s="6" t="s">
        <v>28</v>
      </c>
      <c r="J295" t="s">
        <v>29</v>
      </c>
      <c r="K295" t="s">
        <v>30</v>
      </c>
      <c r="L295" t="s">
        <v>31</v>
      </c>
      <c r="M295" t="str">
        <f t="shared" si="4"/>
        <v>(2022,'YUM Brands','Costs and Expenses','Refranchising gain/loss','Q2',-8),</v>
      </c>
    </row>
    <row r="296" spans="1:13" hidden="1">
      <c r="A296">
        <v>2022</v>
      </c>
      <c r="B296" t="s">
        <v>8</v>
      </c>
      <c r="C296" t="s">
        <v>22</v>
      </c>
      <c r="D296" t="s">
        <v>27</v>
      </c>
      <c r="E296" s="1" t="s">
        <v>6</v>
      </c>
      <c r="F296" s="4">
        <v>-3</v>
      </c>
      <c r="H296" s="6" t="s">
        <v>28</v>
      </c>
      <c r="I296" s="6" t="s">
        <v>28</v>
      </c>
      <c r="J296" t="s">
        <v>29</v>
      </c>
      <c r="K296" t="s">
        <v>30</v>
      </c>
      <c r="L296" t="s">
        <v>31</v>
      </c>
      <c r="M296" t="str">
        <f t="shared" si="4"/>
        <v>(2022,'YUM Brands','Costs and Expenses','Refranchising gain/loss','Q3',-3),</v>
      </c>
    </row>
    <row r="297" spans="1:13" hidden="1">
      <c r="A297">
        <v>2022</v>
      </c>
      <c r="B297" t="s">
        <v>8</v>
      </c>
      <c r="C297" t="s">
        <v>22</v>
      </c>
      <c r="D297" t="s">
        <v>27</v>
      </c>
      <c r="E297" s="1" t="s">
        <v>7</v>
      </c>
      <c r="F297" s="4">
        <v>-12</v>
      </c>
      <c r="H297" s="6" t="s">
        <v>28</v>
      </c>
      <c r="I297" s="6" t="s">
        <v>28</v>
      </c>
      <c r="J297" t="s">
        <v>29</v>
      </c>
      <c r="K297" t="s">
        <v>30</v>
      </c>
      <c r="L297" t="s">
        <v>31</v>
      </c>
      <c r="M297" t="str">
        <f t="shared" si="4"/>
        <v>(2022,'YUM Brands','Costs and Expenses','Refranchising gain/loss','Q4',-12),</v>
      </c>
    </row>
    <row r="298" spans="1:13" hidden="1">
      <c r="A298">
        <v>2023</v>
      </c>
      <c r="B298" t="s">
        <v>8</v>
      </c>
      <c r="C298" t="s">
        <v>22</v>
      </c>
      <c r="D298" t="s">
        <v>27</v>
      </c>
      <c r="E298" t="s">
        <v>4</v>
      </c>
      <c r="F298" s="4">
        <v>-4</v>
      </c>
      <c r="H298" s="6" t="s">
        <v>28</v>
      </c>
      <c r="I298" s="6" t="s">
        <v>28</v>
      </c>
      <c r="J298" t="s">
        <v>29</v>
      </c>
      <c r="K298" t="s">
        <v>30</v>
      </c>
      <c r="L298" t="s">
        <v>31</v>
      </c>
      <c r="M298" t="str">
        <f t="shared" si="4"/>
        <v>(2023,'YUM Brands','Costs and Expenses','Refranchising gain/loss','Q1',-4),</v>
      </c>
    </row>
    <row r="299" spans="1:13" hidden="1">
      <c r="A299">
        <v>2023</v>
      </c>
      <c r="B299" t="s">
        <v>8</v>
      </c>
      <c r="C299" t="s">
        <v>22</v>
      </c>
      <c r="D299" t="s">
        <v>27</v>
      </c>
      <c r="E299" s="1" t="s">
        <v>5</v>
      </c>
      <c r="F299" s="4">
        <v>-17</v>
      </c>
      <c r="H299" s="6" t="s">
        <v>28</v>
      </c>
      <c r="I299" s="6" t="s">
        <v>28</v>
      </c>
      <c r="J299" t="s">
        <v>29</v>
      </c>
      <c r="K299" t="s">
        <v>30</v>
      </c>
      <c r="L299" t="s">
        <v>31</v>
      </c>
      <c r="M299" t="str">
        <f t="shared" si="4"/>
        <v>(2023,'YUM Brands','Costs and Expenses','Refranchising gain/loss','Q2',-17),</v>
      </c>
    </row>
    <row r="300" spans="1:13" hidden="1">
      <c r="A300">
        <v>2023</v>
      </c>
      <c r="B300" t="s">
        <v>8</v>
      </c>
      <c r="C300" t="s">
        <v>22</v>
      </c>
      <c r="D300" t="s">
        <v>27</v>
      </c>
      <c r="E300" s="1" t="s">
        <v>6</v>
      </c>
      <c r="F300" s="4">
        <v>-19</v>
      </c>
      <c r="H300" s="6" t="s">
        <v>28</v>
      </c>
      <c r="I300" s="6" t="s">
        <v>28</v>
      </c>
      <c r="J300" t="s">
        <v>29</v>
      </c>
      <c r="K300" t="s">
        <v>30</v>
      </c>
      <c r="L300" t="s">
        <v>31</v>
      </c>
      <c r="M300" t="str">
        <f t="shared" si="4"/>
        <v>(2023,'YUM Brands','Costs and Expenses','Refranchising gain/loss','Q3',-19),</v>
      </c>
    </row>
    <row r="305" spans="7:9">
      <c r="I305" s="5">
        <v>1558</v>
      </c>
    </row>
    <row r="306" spans="7:9">
      <c r="I306" s="5">
        <v>255</v>
      </c>
    </row>
    <row r="307" spans="7:9">
      <c r="I307" s="5">
        <v>3</v>
      </c>
    </row>
    <row r="308" spans="7:9">
      <c r="I308" s="5">
        <f>SUBTOTAL(9,I305:I307)</f>
        <v>1816</v>
      </c>
    </row>
    <row r="311" spans="7:9">
      <c r="G311" s="5">
        <v>-91</v>
      </c>
    </row>
    <row r="315" spans="7:9">
      <c r="G315" s="5">
        <v>671</v>
      </c>
    </row>
    <row r="316" spans="7:9">
      <c r="G316" s="5">
        <v>896</v>
      </c>
    </row>
    <row r="317" spans="7:9">
      <c r="G317" s="5">
        <v>921</v>
      </c>
    </row>
    <row r="321" spans="7:7">
      <c r="G321" s="5">
        <v>3286</v>
      </c>
    </row>
    <row r="322" spans="7:7">
      <c r="G322" s="5">
        <v>4567</v>
      </c>
    </row>
    <row r="323" spans="7:7">
      <c r="G323" s="5">
        <f>G321/G322</f>
        <v>0.71950952485220054</v>
      </c>
    </row>
  </sheetData>
  <autoFilter ref="A1:M300" xr:uid="{999AC2CC-8C8A-4564-826E-A623B30E4300}">
    <filterColumn colId="3">
      <filters>
        <filter val="Company sales"/>
      </filters>
    </filterColumn>
    <sortState xmlns:xlrd2="http://schemas.microsoft.com/office/spreadsheetml/2017/richdata2" ref="A2:M300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F645-A3A3-4667-B7E7-18D2D84B242A}">
  <dimension ref="A1:N93"/>
  <sheetViews>
    <sheetView workbookViewId="0">
      <selection activeCell="F28" sqref="F28"/>
    </sheetView>
  </sheetViews>
  <sheetFormatPr defaultRowHeight="15"/>
  <cols>
    <col min="1" max="1" width="5" bestFit="1" customWidth="1"/>
    <col min="2" max="2" width="11.42578125" bestFit="1" customWidth="1"/>
    <col min="3" max="3" width="15.7109375" bestFit="1" customWidth="1"/>
    <col min="4" max="4" width="7.85546875" bestFit="1" customWidth="1"/>
    <col min="5" max="5" width="8.5703125" bestFit="1" customWidth="1"/>
    <col min="6" max="6" width="14.42578125" bestFit="1" customWidth="1"/>
    <col min="10" max="10" width="11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20</v>
      </c>
      <c r="E1" s="5" t="s">
        <v>21</v>
      </c>
      <c r="F1" t="s">
        <v>54</v>
      </c>
      <c r="I1" t="s">
        <v>0</v>
      </c>
      <c r="J1" t="s">
        <v>1</v>
      </c>
      <c r="K1" t="s">
        <v>2</v>
      </c>
      <c r="L1" t="s">
        <v>3</v>
      </c>
      <c r="M1" t="s">
        <v>20</v>
      </c>
      <c r="N1" t="s">
        <v>21</v>
      </c>
    </row>
    <row r="2" spans="1:14">
      <c r="A2">
        <v>2018</v>
      </c>
      <c r="B2" t="s">
        <v>36</v>
      </c>
      <c r="C2" t="s">
        <v>37</v>
      </c>
      <c r="D2" s="1" t="s">
        <v>4</v>
      </c>
      <c r="E2" s="9">
        <v>6084</v>
      </c>
      <c r="I2">
        <v>2018</v>
      </c>
      <c r="J2" t="s">
        <v>8</v>
      </c>
      <c r="K2" t="s">
        <v>9</v>
      </c>
      <c r="L2" t="s">
        <v>10</v>
      </c>
      <c r="M2" t="s">
        <v>4</v>
      </c>
      <c r="N2">
        <v>512</v>
      </c>
    </row>
    <row r="3" spans="1:14">
      <c r="A3">
        <v>2018</v>
      </c>
      <c r="B3" t="s">
        <v>38</v>
      </c>
      <c r="C3" t="s">
        <v>37</v>
      </c>
      <c r="D3" s="1" t="s">
        <v>4</v>
      </c>
      <c r="E3" s="9">
        <v>3008</v>
      </c>
      <c r="I3">
        <v>2018</v>
      </c>
      <c r="J3" t="s">
        <v>8</v>
      </c>
      <c r="K3" t="s">
        <v>9</v>
      </c>
      <c r="L3" t="s">
        <v>10</v>
      </c>
      <c r="M3" t="s">
        <v>5</v>
      </c>
      <c r="N3">
        <v>512</v>
      </c>
    </row>
    <row r="4" spans="1:14">
      <c r="A4">
        <v>2018</v>
      </c>
      <c r="B4" t="s">
        <v>39</v>
      </c>
      <c r="C4" t="s">
        <v>37</v>
      </c>
      <c r="D4" s="1" t="s">
        <v>4</v>
      </c>
      <c r="E4" s="9">
        <v>2104</v>
      </c>
      <c r="I4">
        <v>2018</v>
      </c>
      <c r="J4" t="s">
        <v>8</v>
      </c>
      <c r="K4" t="s">
        <v>9</v>
      </c>
      <c r="L4" t="s">
        <v>10</v>
      </c>
      <c r="M4" t="s">
        <v>6</v>
      </c>
      <c r="N4">
        <v>499</v>
      </c>
    </row>
    <row r="5" spans="1:14">
      <c r="A5">
        <v>2018</v>
      </c>
      <c r="B5" t="s">
        <v>8</v>
      </c>
      <c r="C5" t="s">
        <v>37</v>
      </c>
      <c r="D5" s="1" t="s">
        <v>4</v>
      </c>
      <c r="E5" s="9">
        <v>11196</v>
      </c>
      <c r="I5">
        <v>2018</v>
      </c>
      <c r="J5" t="s">
        <v>8</v>
      </c>
      <c r="K5" t="s">
        <v>9</v>
      </c>
      <c r="L5" t="s">
        <v>10</v>
      </c>
      <c r="M5" t="s">
        <v>7</v>
      </c>
      <c r="N5">
        <v>477</v>
      </c>
    </row>
    <row r="6" spans="1:14">
      <c r="A6">
        <v>2019</v>
      </c>
      <c r="B6" t="s">
        <v>36</v>
      </c>
      <c r="C6" t="s">
        <v>37</v>
      </c>
      <c r="D6" s="1" t="s">
        <v>4</v>
      </c>
      <c r="E6" s="9">
        <v>6422</v>
      </c>
      <c r="I6">
        <v>2019</v>
      </c>
      <c r="J6" t="s">
        <v>8</v>
      </c>
      <c r="K6" t="s">
        <v>9</v>
      </c>
      <c r="L6" t="s">
        <v>10</v>
      </c>
      <c r="M6" t="s">
        <v>4</v>
      </c>
      <c r="N6">
        <v>333</v>
      </c>
    </row>
    <row r="7" spans="1:14">
      <c r="A7">
        <v>2019</v>
      </c>
      <c r="B7" t="s">
        <v>38</v>
      </c>
      <c r="C7" t="s">
        <v>37</v>
      </c>
      <c r="D7" s="1" t="s">
        <v>4</v>
      </c>
      <c r="E7" s="9">
        <v>3120</v>
      </c>
      <c r="I7">
        <v>2019</v>
      </c>
      <c r="J7" t="s">
        <v>8</v>
      </c>
      <c r="K7" t="s">
        <v>9</v>
      </c>
      <c r="L7" t="s">
        <v>10</v>
      </c>
      <c r="M7" t="s">
        <v>5</v>
      </c>
      <c r="N7">
        <v>359</v>
      </c>
    </row>
    <row r="8" spans="1:14">
      <c r="A8">
        <v>2019</v>
      </c>
      <c r="B8" t="s">
        <v>39</v>
      </c>
      <c r="C8" t="s">
        <v>37</v>
      </c>
      <c r="D8" s="1" t="s">
        <v>4</v>
      </c>
      <c r="E8" s="9">
        <v>2309</v>
      </c>
      <c r="I8">
        <v>2019</v>
      </c>
      <c r="J8" t="s">
        <v>8</v>
      </c>
      <c r="K8" t="s">
        <v>9</v>
      </c>
      <c r="L8" t="s">
        <v>10</v>
      </c>
      <c r="M8" t="s">
        <v>6</v>
      </c>
      <c r="N8">
        <v>364</v>
      </c>
    </row>
    <row r="9" spans="1:14">
      <c r="A9">
        <v>2019</v>
      </c>
      <c r="B9" t="s">
        <v>8</v>
      </c>
      <c r="C9" t="s">
        <v>37</v>
      </c>
      <c r="D9" s="1" t="s">
        <v>4</v>
      </c>
      <c r="E9" s="9">
        <v>11851</v>
      </c>
      <c r="I9">
        <v>2019</v>
      </c>
      <c r="J9" t="s">
        <v>8</v>
      </c>
      <c r="K9" t="s">
        <v>9</v>
      </c>
      <c r="L9" t="s">
        <v>10</v>
      </c>
      <c r="M9" t="s">
        <v>7</v>
      </c>
      <c r="N9">
        <v>490</v>
      </c>
    </row>
    <row r="10" spans="1:14">
      <c r="A10">
        <v>2020</v>
      </c>
      <c r="B10" t="s">
        <v>36</v>
      </c>
      <c r="C10" t="s">
        <v>37</v>
      </c>
      <c r="D10" s="1" t="s">
        <v>4</v>
      </c>
      <c r="E10" s="9">
        <v>6157</v>
      </c>
      <c r="I10">
        <v>2020</v>
      </c>
      <c r="J10" t="s">
        <v>8</v>
      </c>
      <c r="K10" t="s">
        <v>9</v>
      </c>
      <c r="L10" t="s">
        <v>10</v>
      </c>
      <c r="M10" t="s">
        <v>4</v>
      </c>
      <c r="N10">
        <v>355</v>
      </c>
    </row>
    <row r="11" spans="1:14">
      <c r="A11">
        <v>2020</v>
      </c>
      <c r="B11" t="s">
        <v>38</v>
      </c>
      <c r="C11" t="s">
        <v>37</v>
      </c>
      <c r="D11" s="1" t="s">
        <v>4</v>
      </c>
      <c r="E11" s="9">
        <v>2783</v>
      </c>
      <c r="I11">
        <v>2020</v>
      </c>
      <c r="J11" t="s">
        <v>8</v>
      </c>
      <c r="K11" t="s">
        <v>9</v>
      </c>
      <c r="L11" t="s">
        <v>10</v>
      </c>
      <c r="M11" t="s">
        <v>5</v>
      </c>
      <c r="N11">
        <v>403</v>
      </c>
    </row>
    <row r="12" spans="1:14">
      <c r="A12">
        <v>2020</v>
      </c>
      <c r="B12" t="s">
        <v>39</v>
      </c>
      <c r="C12" t="s">
        <v>37</v>
      </c>
      <c r="D12" s="1" t="s">
        <v>4</v>
      </c>
      <c r="E12" s="9">
        <v>2398</v>
      </c>
      <c r="I12">
        <v>2020</v>
      </c>
      <c r="J12" t="s">
        <v>8</v>
      </c>
      <c r="K12" t="s">
        <v>9</v>
      </c>
      <c r="L12" t="s">
        <v>10</v>
      </c>
      <c r="M12" t="s">
        <v>6</v>
      </c>
      <c r="N12">
        <v>486</v>
      </c>
    </row>
    <row r="13" spans="1:14">
      <c r="A13">
        <v>2020</v>
      </c>
      <c r="B13" t="s">
        <v>8</v>
      </c>
      <c r="C13" t="s">
        <v>37</v>
      </c>
      <c r="D13" s="1" t="s">
        <v>4</v>
      </c>
      <c r="E13" s="9">
        <v>11339</v>
      </c>
      <c r="I13">
        <v>2020</v>
      </c>
      <c r="J13" t="s">
        <v>8</v>
      </c>
      <c r="K13" t="s">
        <v>9</v>
      </c>
      <c r="L13" t="s">
        <v>10</v>
      </c>
      <c r="M13" t="s">
        <v>7</v>
      </c>
      <c r="N13">
        <v>566</v>
      </c>
    </row>
    <row r="14" spans="1:14">
      <c r="A14">
        <v>2021</v>
      </c>
      <c r="B14" t="s">
        <v>36</v>
      </c>
      <c r="C14" t="s">
        <v>37</v>
      </c>
      <c r="D14" s="1" t="s">
        <v>4</v>
      </c>
      <c r="E14" s="9">
        <v>7140</v>
      </c>
      <c r="I14">
        <v>2021</v>
      </c>
      <c r="J14" t="s">
        <v>8</v>
      </c>
      <c r="K14" t="s">
        <v>9</v>
      </c>
      <c r="L14" t="s">
        <v>10</v>
      </c>
      <c r="M14" t="s">
        <v>4</v>
      </c>
      <c r="N14">
        <v>476</v>
      </c>
    </row>
    <row r="15" spans="1:14">
      <c r="A15">
        <v>2021</v>
      </c>
      <c r="B15" t="s">
        <v>38</v>
      </c>
      <c r="C15" t="s">
        <v>37</v>
      </c>
      <c r="D15" s="1" t="s">
        <v>4</v>
      </c>
      <c r="E15" s="9">
        <v>2672</v>
      </c>
      <c r="I15">
        <v>2021</v>
      </c>
      <c r="J15" t="s">
        <v>8</v>
      </c>
      <c r="K15" t="s">
        <v>9</v>
      </c>
      <c r="L15" t="s">
        <v>10</v>
      </c>
      <c r="M15" t="s">
        <v>5</v>
      </c>
      <c r="N15">
        <v>520</v>
      </c>
    </row>
    <row r="16" spans="1:14">
      <c r="A16">
        <v>2021</v>
      </c>
      <c r="B16" t="s">
        <v>39</v>
      </c>
      <c r="C16" t="s">
        <v>37</v>
      </c>
      <c r="D16" s="1" t="s">
        <v>4</v>
      </c>
      <c r="E16" s="9">
        <v>3082</v>
      </c>
      <c r="I16">
        <v>2021</v>
      </c>
      <c r="J16" t="s">
        <v>8</v>
      </c>
      <c r="K16" t="s">
        <v>9</v>
      </c>
      <c r="L16" t="s">
        <v>10</v>
      </c>
      <c r="M16" t="s">
        <v>6</v>
      </c>
      <c r="N16">
        <v>513</v>
      </c>
    </row>
    <row r="17" spans="1:14">
      <c r="A17">
        <v>2021</v>
      </c>
      <c r="B17" t="s">
        <v>8</v>
      </c>
      <c r="C17" t="s">
        <v>37</v>
      </c>
      <c r="D17" s="1" t="s">
        <v>4</v>
      </c>
      <c r="E17" s="9">
        <v>12909</v>
      </c>
      <c r="I17">
        <v>2021</v>
      </c>
      <c r="J17" t="s">
        <v>8</v>
      </c>
      <c r="K17" t="s">
        <v>9</v>
      </c>
      <c r="L17" t="s">
        <v>10</v>
      </c>
      <c r="M17" t="s">
        <v>7</v>
      </c>
      <c r="N17">
        <v>597</v>
      </c>
    </row>
    <row r="18" spans="1:14">
      <c r="A18">
        <v>2022</v>
      </c>
      <c r="B18" t="s">
        <v>36</v>
      </c>
      <c r="C18" t="s">
        <v>37</v>
      </c>
      <c r="D18" s="1" t="s">
        <v>4</v>
      </c>
      <c r="E18" s="9">
        <v>7607</v>
      </c>
      <c r="I18">
        <v>2022</v>
      </c>
      <c r="J18" t="s">
        <v>8</v>
      </c>
      <c r="K18" t="s">
        <v>9</v>
      </c>
      <c r="L18" t="s">
        <v>10</v>
      </c>
      <c r="M18" t="s">
        <v>4</v>
      </c>
      <c r="N18">
        <v>470</v>
      </c>
    </row>
    <row r="19" spans="1:14">
      <c r="A19">
        <v>2022</v>
      </c>
      <c r="B19" t="s">
        <v>38</v>
      </c>
      <c r="C19" t="s">
        <v>37</v>
      </c>
      <c r="D19" s="1" t="s">
        <v>4</v>
      </c>
      <c r="E19" s="9">
        <v>3155</v>
      </c>
      <c r="I19">
        <v>2022</v>
      </c>
      <c r="J19" t="s">
        <v>8</v>
      </c>
      <c r="K19" t="s">
        <v>9</v>
      </c>
      <c r="L19" t="s">
        <v>10</v>
      </c>
      <c r="M19" t="s">
        <v>5</v>
      </c>
      <c r="N19">
        <v>499</v>
      </c>
    </row>
    <row r="20" spans="1:14">
      <c r="A20">
        <v>2022</v>
      </c>
      <c r="B20" t="s">
        <v>39</v>
      </c>
      <c r="C20" t="s">
        <v>37</v>
      </c>
      <c r="D20" s="1" t="s">
        <v>4</v>
      </c>
      <c r="E20" s="9">
        <v>2894</v>
      </c>
      <c r="I20">
        <v>2022</v>
      </c>
      <c r="J20" t="s">
        <v>8</v>
      </c>
      <c r="K20" t="s">
        <v>9</v>
      </c>
      <c r="L20" t="s">
        <v>10</v>
      </c>
      <c r="M20" t="s">
        <v>6</v>
      </c>
      <c r="N20">
        <v>479</v>
      </c>
    </row>
    <row r="21" spans="1:14">
      <c r="A21">
        <v>2022</v>
      </c>
      <c r="B21" t="s">
        <v>8</v>
      </c>
      <c r="C21" t="s">
        <v>37</v>
      </c>
      <c r="D21" s="1" t="s">
        <v>4</v>
      </c>
      <c r="E21" s="9">
        <v>13676</v>
      </c>
      <c r="I21">
        <v>2022</v>
      </c>
      <c r="J21" t="s">
        <v>8</v>
      </c>
      <c r="K21" t="s">
        <v>9</v>
      </c>
      <c r="L21" t="s">
        <v>10</v>
      </c>
      <c r="M21" t="s">
        <v>7</v>
      </c>
      <c r="N21">
        <v>624</v>
      </c>
    </row>
    <row r="22" spans="1:14">
      <c r="A22">
        <v>2023</v>
      </c>
      <c r="B22" t="s">
        <v>36</v>
      </c>
      <c r="C22" t="s">
        <v>37</v>
      </c>
      <c r="D22" s="1" t="s">
        <v>4</v>
      </c>
      <c r="E22" s="9">
        <v>7947</v>
      </c>
      <c r="I22">
        <v>2023</v>
      </c>
      <c r="J22" t="s">
        <v>8</v>
      </c>
      <c r="K22" t="s">
        <v>9</v>
      </c>
      <c r="L22" t="s">
        <v>10</v>
      </c>
      <c r="M22" t="s">
        <v>4</v>
      </c>
      <c r="N22">
        <v>474</v>
      </c>
    </row>
    <row r="23" spans="1:14">
      <c r="A23">
        <v>2023</v>
      </c>
      <c r="B23" t="s">
        <v>38</v>
      </c>
      <c r="C23" t="s">
        <v>37</v>
      </c>
      <c r="D23" s="1" t="s">
        <v>4</v>
      </c>
      <c r="E23" s="9">
        <v>3331</v>
      </c>
      <c r="I23">
        <v>2023</v>
      </c>
      <c r="J23" t="s">
        <v>8</v>
      </c>
      <c r="K23" t="s">
        <v>9</v>
      </c>
      <c r="L23" t="s">
        <v>10</v>
      </c>
      <c r="M23" t="s">
        <v>5</v>
      </c>
      <c r="N23">
        <v>511</v>
      </c>
    </row>
    <row r="24" spans="1:14">
      <c r="A24">
        <v>2023</v>
      </c>
      <c r="B24" t="s">
        <v>39</v>
      </c>
      <c r="C24" t="s">
        <v>37</v>
      </c>
      <c r="D24" s="1" t="s">
        <v>4</v>
      </c>
      <c r="E24" s="9">
        <v>3235</v>
      </c>
      <c r="I24">
        <v>2023</v>
      </c>
      <c r="J24" t="s">
        <v>8</v>
      </c>
      <c r="K24" t="s">
        <v>9</v>
      </c>
      <c r="L24" t="s">
        <v>10</v>
      </c>
      <c r="M24" t="s">
        <v>6</v>
      </c>
      <c r="N24">
        <v>510</v>
      </c>
    </row>
    <row r="25" spans="1:14">
      <c r="A25">
        <v>2023</v>
      </c>
      <c r="B25" t="s">
        <v>8</v>
      </c>
      <c r="C25" t="s">
        <v>37</v>
      </c>
      <c r="D25" s="1" t="s">
        <v>4</v>
      </c>
      <c r="E25" s="9">
        <v>14541</v>
      </c>
    </row>
    <row r="26" spans="1:14">
      <c r="A26">
        <v>2018</v>
      </c>
      <c r="B26" t="s">
        <v>36</v>
      </c>
      <c r="C26" t="s">
        <v>37</v>
      </c>
      <c r="D26" s="1" t="s">
        <v>5</v>
      </c>
      <c r="E26" s="9">
        <v>6065</v>
      </c>
    </row>
    <row r="27" spans="1:14">
      <c r="A27">
        <v>2018</v>
      </c>
      <c r="B27" t="s">
        <v>38</v>
      </c>
      <c r="C27" t="s">
        <v>37</v>
      </c>
      <c r="D27" s="1" t="s">
        <v>5</v>
      </c>
      <c r="E27" s="9">
        <v>2876</v>
      </c>
    </row>
    <row r="28" spans="1:14">
      <c r="A28">
        <v>2018</v>
      </c>
      <c r="B28" t="s">
        <v>39</v>
      </c>
      <c r="C28" t="s">
        <v>37</v>
      </c>
      <c r="D28" s="1" t="s">
        <v>5</v>
      </c>
      <c r="E28" s="9">
        <v>2236</v>
      </c>
    </row>
    <row r="29" spans="1:14">
      <c r="A29">
        <v>2018</v>
      </c>
      <c r="B29" t="s">
        <v>8</v>
      </c>
      <c r="C29" t="s">
        <v>37</v>
      </c>
      <c r="D29" s="1" t="s">
        <v>5</v>
      </c>
      <c r="E29" s="9">
        <v>11177</v>
      </c>
    </row>
    <row r="30" spans="1:14">
      <c r="A30">
        <v>2019</v>
      </c>
      <c r="B30" t="s">
        <v>36</v>
      </c>
      <c r="C30" t="s">
        <v>37</v>
      </c>
      <c r="D30" s="1" t="s">
        <v>5</v>
      </c>
      <c r="E30" s="9">
        <v>6513</v>
      </c>
    </row>
    <row r="31" spans="1:14">
      <c r="A31">
        <v>2019</v>
      </c>
      <c r="B31" t="s">
        <v>38</v>
      </c>
      <c r="C31" t="s">
        <v>37</v>
      </c>
      <c r="D31" s="1" t="s">
        <v>5</v>
      </c>
      <c r="E31" s="9">
        <v>3087</v>
      </c>
    </row>
    <row r="32" spans="1:14">
      <c r="A32">
        <v>2019</v>
      </c>
      <c r="B32" t="s">
        <v>39</v>
      </c>
      <c r="C32" t="s">
        <v>37</v>
      </c>
      <c r="D32" s="1" t="s">
        <v>5</v>
      </c>
      <c r="E32" s="9">
        <v>2514</v>
      </c>
    </row>
    <row r="33" spans="1:5">
      <c r="A33">
        <v>2019</v>
      </c>
      <c r="B33" t="s">
        <v>8</v>
      </c>
      <c r="C33" t="s">
        <v>37</v>
      </c>
      <c r="D33" s="1" t="s">
        <v>5</v>
      </c>
      <c r="E33" s="9">
        <v>12114</v>
      </c>
    </row>
    <row r="34" spans="1:5">
      <c r="A34">
        <v>2020</v>
      </c>
      <c r="B34" t="s">
        <v>36</v>
      </c>
      <c r="C34" t="s">
        <v>37</v>
      </c>
      <c r="D34" s="1" t="s">
        <v>5</v>
      </c>
      <c r="E34" s="10">
        <v>5202</v>
      </c>
    </row>
    <row r="35" spans="1:5">
      <c r="A35">
        <v>2020</v>
      </c>
      <c r="B35" t="s">
        <v>38</v>
      </c>
      <c r="C35" t="s">
        <v>37</v>
      </c>
      <c r="D35" s="1" t="s">
        <v>5</v>
      </c>
      <c r="E35" s="10">
        <v>2734</v>
      </c>
    </row>
    <row r="36" spans="1:5">
      <c r="A36">
        <v>2020</v>
      </c>
      <c r="B36" t="s">
        <v>39</v>
      </c>
      <c r="C36" t="s">
        <v>37</v>
      </c>
      <c r="D36" s="1" t="s">
        <v>5</v>
      </c>
      <c r="E36" s="10">
        <v>2370</v>
      </c>
    </row>
    <row r="37" spans="1:5">
      <c r="A37">
        <v>2020</v>
      </c>
      <c r="B37" t="s">
        <v>8</v>
      </c>
      <c r="C37" t="s">
        <v>37</v>
      </c>
      <c r="D37" s="1" t="s">
        <v>5</v>
      </c>
      <c r="E37" s="10">
        <v>10312</v>
      </c>
    </row>
    <row r="38" spans="1:5">
      <c r="A38">
        <v>2021</v>
      </c>
      <c r="B38" t="s">
        <v>36</v>
      </c>
      <c r="C38" t="s">
        <v>37</v>
      </c>
      <c r="D38" s="1" t="s">
        <v>5</v>
      </c>
      <c r="E38" s="10">
        <v>7491</v>
      </c>
    </row>
    <row r="39" spans="1:5">
      <c r="A39">
        <v>2021</v>
      </c>
      <c r="B39" t="s">
        <v>38</v>
      </c>
      <c r="C39" t="s">
        <v>37</v>
      </c>
      <c r="D39" s="1" t="s">
        <v>5</v>
      </c>
      <c r="E39" s="10">
        <v>2966</v>
      </c>
    </row>
    <row r="40" spans="1:5">
      <c r="A40">
        <v>2021</v>
      </c>
      <c r="B40" t="s">
        <v>39</v>
      </c>
      <c r="C40" t="s">
        <v>37</v>
      </c>
      <c r="D40" s="1" t="s">
        <v>5</v>
      </c>
      <c r="E40" s="10">
        <v>3131</v>
      </c>
    </row>
    <row r="41" spans="1:5">
      <c r="A41">
        <v>2021</v>
      </c>
      <c r="B41" t="s">
        <v>8</v>
      </c>
      <c r="C41" t="s">
        <v>37</v>
      </c>
      <c r="D41" s="1" t="s">
        <v>5</v>
      </c>
      <c r="E41" s="10">
        <v>13604</v>
      </c>
    </row>
    <row r="42" spans="1:5">
      <c r="A42">
        <v>2022</v>
      </c>
      <c r="B42" t="s">
        <v>36</v>
      </c>
      <c r="C42" t="s">
        <v>37</v>
      </c>
      <c r="D42" s="1" t="s">
        <v>5</v>
      </c>
      <c r="E42" s="9">
        <v>7137</v>
      </c>
    </row>
    <row r="43" spans="1:5">
      <c r="A43">
        <v>2022</v>
      </c>
      <c r="B43" t="s">
        <v>38</v>
      </c>
      <c r="C43" t="s">
        <v>37</v>
      </c>
      <c r="D43" s="1" t="s">
        <v>5</v>
      </c>
      <c r="E43" s="9">
        <v>3034</v>
      </c>
    </row>
    <row r="44" spans="1:5">
      <c r="A44">
        <v>2022</v>
      </c>
      <c r="B44" t="s">
        <v>39</v>
      </c>
      <c r="C44" t="s">
        <v>37</v>
      </c>
      <c r="D44" s="1" t="s">
        <v>5</v>
      </c>
      <c r="E44" s="9">
        <v>3266</v>
      </c>
    </row>
    <row r="45" spans="1:5">
      <c r="A45">
        <v>2022</v>
      </c>
      <c r="B45" t="s">
        <v>8</v>
      </c>
      <c r="C45" t="s">
        <v>37</v>
      </c>
      <c r="D45" s="1" t="s">
        <v>5</v>
      </c>
      <c r="E45" s="9">
        <v>13457</v>
      </c>
    </row>
    <row r="46" spans="1:5">
      <c r="A46">
        <v>2023</v>
      </c>
      <c r="B46" t="s">
        <v>36</v>
      </c>
      <c r="C46" t="s">
        <v>37</v>
      </c>
      <c r="D46" s="1" t="s">
        <v>5</v>
      </c>
      <c r="E46" s="9">
        <v>8183</v>
      </c>
    </row>
    <row r="47" spans="1:5">
      <c r="A47">
        <v>2023</v>
      </c>
      <c r="B47" t="s">
        <v>38</v>
      </c>
      <c r="C47" t="s">
        <v>37</v>
      </c>
      <c r="D47" s="1" t="s">
        <v>5</v>
      </c>
      <c r="E47" s="9">
        <v>3197</v>
      </c>
    </row>
    <row r="48" spans="1:5">
      <c r="A48">
        <v>2023</v>
      </c>
      <c r="B48" t="s">
        <v>39</v>
      </c>
      <c r="C48" t="s">
        <v>37</v>
      </c>
      <c r="D48" s="1" t="s">
        <v>5</v>
      </c>
      <c r="E48" s="9">
        <v>3507</v>
      </c>
    </row>
    <row r="49" spans="1:5">
      <c r="A49">
        <v>2023</v>
      </c>
      <c r="B49" t="s">
        <v>8</v>
      </c>
      <c r="C49" t="s">
        <v>37</v>
      </c>
      <c r="D49" s="1" t="s">
        <v>5</v>
      </c>
      <c r="E49" s="9">
        <v>14916</v>
      </c>
    </row>
    <row r="50" spans="1:5">
      <c r="A50">
        <v>2018</v>
      </c>
      <c r="B50" t="s">
        <v>36</v>
      </c>
      <c r="C50" t="s">
        <v>37</v>
      </c>
      <c r="D50" s="1" t="s">
        <v>6</v>
      </c>
      <c r="E50" s="9">
        <v>6334</v>
      </c>
    </row>
    <row r="51" spans="1:5">
      <c r="A51">
        <v>2018</v>
      </c>
      <c r="B51" t="s">
        <v>38</v>
      </c>
      <c r="C51" t="s">
        <v>37</v>
      </c>
      <c r="D51" s="1" t="s">
        <v>6</v>
      </c>
      <c r="E51" s="9">
        <v>2916</v>
      </c>
    </row>
    <row r="52" spans="1:5">
      <c r="A52">
        <v>2018</v>
      </c>
      <c r="B52" t="s">
        <v>39</v>
      </c>
      <c r="C52" t="s">
        <v>37</v>
      </c>
      <c r="D52" s="1" t="s">
        <v>6</v>
      </c>
      <c r="E52" s="9">
        <v>2339</v>
      </c>
    </row>
    <row r="53" spans="1:5">
      <c r="A53">
        <v>2018</v>
      </c>
      <c r="B53" t="s">
        <v>8</v>
      </c>
      <c r="C53" t="s">
        <v>37</v>
      </c>
      <c r="D53" s="1" t="s">
        <v>6</v>
      </c>
      <c r="E53" s="9">
        <v>11589</v>
      </c>
    </row>
    <row r="54" spans="1:5">
      <c r="A54">
        <v>2019</v>
      </c>
      <c r="B54" t="s">
        <v>36</v>
      </c>
      <c r="C54" t="s">
        <v>37</v>
      </c>
      <c r="D54" s="1" t="s">
        <v>6</v>
      </c>
      <c r="E54" s="9">
        <v>6833</v>
      </c>
    </row>
    <row r="55" spans="1:5">
      <c r="A55">
        <v>2019</v>
      </c>
      <c r="B55" t="s">
        <v>38</v>
      </c>
      <c r="C55" t="s">
        <v>37</v>
      </c>
      <c r="D55" s="1" t="s">
        <v>6</v>
      </c>
      <c r="E55" s="9">
        <v>3079</v>
      </c>
    </row>
    <row r="56" spans="1:5">
      <c r="A56">
        <v>2019</v>
      </c>
      <c r="B56" t="s">
        <v>39</v>
      </c>
      <c r="C56" t="s">
        <v>37</v>
      </c>
      <c r="D56" s="1" t="s">
        <v>6</v>
      </c>
      <c r="E56" s="9">
        <v>2556</v>
      </c>
    </row>
    <row r="57" spans="1:5">
      <c r="A57">
        <v>2019</v>
      </c>
      <c r="B57" t="s">
        <v>8</v>
      </c>
      <c r="C57" t="s">
        <v>37</v>
      </c>
      <c r="D57" s="1" t="s">
        <v>6</v>
      </c>
      <c r="E57" s="9">
        <v>12468</v>
      </c>
    </row>
    <row r="58" spans="1:5">
      <c r="A58">
        <v>2020</v>
      </c>
      <c r="B58" t="s">
        <v>36</v>
      </c>
      <c r="C58" t="s">
        <v>37</v>
      </c>
      <c r="D58" s="1" t="s">
        <v>6</v>
      </c>
      <c r="E58" s="10">
        <v>6779</v>
      </c>
    </row>
    <row r="59" spans="1:5">
      <c r="A59">
        <v>2020</v>
      </c>
      <c r="B59" t="s">
        <v>38</v>
      </c>
      <c r="C59" t="s">
        <v>37</v>
      </c>
      <c r="D59" s="1" t="s">
        <v>6</v>
      </c>
      <c r="E59" s="10">
        <v>2974</v>
      </c>
    </row>
    <row r="60" spans="1:5">
      <c r="A60">
        <v>2020</v>
      </c>
      <c r="B60" t="s">
        <v>39</v>
      </c>
      <c r="C60" t="s">
        <v>37</v>
      </c>
      <c r="D60" s="1" t="s">
        <v>6</v>
      </c>
      <c r="E60" s="10">
        <v>2696</v>
      </c>
    </row>
    <row r="61" spans="1:5">
      <c r="A61">
        <v>2020</v>
      </c>
      <c r="B61" t="s">
        <v>8</v>
      </c>
      <c r="C61" t="s">
        <v>37</v>
      </c>
      <c r="D61" s="1" t="s">
        <v>6</v>
      </c>
      <c r="E61" s="10">
        <v>12457</v>
      </c>
    </row>
    <row r="62" spans="1:5">
      <c r="A62">
        <v>2021</v>
      </c>
      <c r="B62" t="s">
        <v>36</v>
      </c>
      <c r="C62" t="s">
        <v>37</v>
      </c>
      <c r="D62" s="1" t="s">
        <v>6</v>
      </c>
      <c r="E62" s="10">
        <v>7735</v>
      </c>
    </row>
    <row r="63" spans="1:5">
      <c r="A63">
        <v>2021</v>
      </c>
      <c r="B63" t="s">
        <v>38</v>
      </c>
      <c r="C63" t="s">
        <v>37</v>
      </c>
      <c r="D63" s="1" t="s">
        <v>6</v>
      </c>
      <c r="E63" s="10">
        <v>2918</v>
      </c>
    </row>
    <row r="64" spans="1:5">
      <c r="A64">
        <v>2021</v>
      </c>
      <c r="B64" t="s">
        <v>39</v>
      </c>
      <c r="C64" t="s">
        <v>37</v>
      </c>
      <c r="D64" s="1" t="s">
        <v>6</v>
      </c>
      <c r="E64" s="10">
        <v>3157</v>
      </c>
    </row>
    <row r="65" spans="1:5">
      <c r="A65">
        <v>2021</v>
      </c>
      <c r="B65" t="s">
        <v>8</v>
      </c>
      <c r="C65" t="s">
        <v>37</v>
      </c>
      <c r="D65" s="1" t="s">
        <v>6</v>
      </c>
      <c r="E65" s="10">
        <v>13828</v>
      </c>
    </row>
    <row r="66" spans="1:5">
      <c r="A66">
        <v>2022</v>
      </c>
      <c r="B66" t="s">
        <v>36</v>
      </c>
      <c r="C66" t="s">
        <v>37</v>
      </c>
      <c r="D66" s="1" t="s">
        <v>6</v>
      </c>
      <c r="E66" s="9">
        <v>7712</v>
      </c>
    </row>
    <row r="67" spans="1:5">
      <c r="A67">
        <v>2022</v>
      </c>
      <c r="B67" t="s">
        <v>38</v>
      </c>
      <c r="C67" t="s">
        <v>37</v>
      </c>
      <c r="D67" s="1" t="s">
        <v>6</v>
      </c>
      <c r="E67" s="9">
        <v>3142</v>
      </c>
    </row>
    <row r="68" spans="1:5">
      <c r="A68">
        <v>2022</v>
      </c>
      <c r="B68" t="s">
        <v>39</v>
      </c>
      <c r="C68" t="s">
        <v>37</v>
      </c>
      <c r="D68" s="1" t="s">
        <v>6</v>
      </c>
      <c r="E68" s="9">
        <v>3183</v>
      </c>
    </row>
    <row r="69" spans="1:5">
      <c r="A69">
        <v>2022</v>
      </c>
      <c r="B69" t="s">
        <v>8</v>
      </c>
      <c r="C69" t="s">
        <v>37</v>
      </c>
      <c r="D69" s="1" t="s">
        <v>6</v>
      </c>
      <c r="E69" s="9">
        <v>14064</v>
      </c>
    </row>
    <row r="70" spans="1:5">
      <c r="A70">
        <v>2023</v>
      </c>
      <c r="B70" t="s">
        <v>36</v>
      </c>
      <c r="C70" t="s">
        <v>37</v>
      </c>
      <c r="D70" s="1" t="s">
        <v>6</v>
      </c>
      <c r="E70" s="9">
        <v>8503</v>
      </c>
    </row>
    <row r="71" spans="1:5">
      <c r="A71">
        <v>2023</v>
      </c>
      <c r="B71" t="s">
        <v>38</v>
      </c>
      <c r="C71" t="s">
        <v>37</v>
      </c>
      <c r="D71" s="1" t="s">
        <v>6</v>
      </c>
      <c r="E71" s="9">
        <v>3241</v>
      </c>
    </row>
    <row r="72" spans="1:5">
      <c r="A72">
        <v>2023</v>
      </c>
      <c r="B72" t="s">
        <v>39</v>
      </c>
      <c r="C72" t="s">
        <v>37</v>
      </c>
      <c r="D72" s="1" t="s">
        <v>6</v>
      </c>
      <c r="E72" s="9">
        <v>3548</v>
      </c>
    </row>
    <row r="73" spans="1:5">
      <c r="A73">
        <v>2023</v>
      </c>
      <c r="B73" t="s">
        <v>8</v>
      </c>
      <c r="C73" t="s">
        <v>37</v>
      </c>
      <c r="D73" s="1" t="s">
        <v>6</v>
      </c>
      <c r="E73" s="9">
        <v>15320</v>
      </c>
    </row>
    <row r="74" spans="1:5">
      <c r="A74">
        <v>2018</v>
      </c>
      <c r="B74" t="s">
        <v>36</v>
      </c>
      <c r="C74" t="s">
        <v>37</v>
      </c>
      <c r="D74" s="1" t="s">
        <v>7</v>
      </c>
      <c r="E74" s="9">
        <v>6862</v>
      </c>
    </row>
    <row r="75" spans="1:5">
      <c r="A75">
        <v>2018</v>
      </c>
      <c r="B75" t="s">
        <v>38</v>
      </c>
      <c r="C75" t="s">
        <v>37</v>
      </c>
      <c r="D75" s="1" t="s">
        <v>7</v>
      </c>
      <c r="E75" s="9">
        <v>3343</v>
      </c>
    </row>
    <row r="76" spans="1:5">
      <c r="A76">
        <v>2018</v>
      </c>
      <c r="B76" t="s">
        <v>39</v>
      </c>
      <c r="C76" t="s">
        <v>37</v>
      </c>
      <c r="D76" s="1" t="s">
        <v>7</v>
      </c>
      <c r="E76" s="9">
        <v>3070</v>
      </c>
    </row>
    <row r="77" spans="1:5">
      <c r="A77">
        <v>2018</v>
      </c>
      <c r="B77" t="s">
        <v>8</v>
      </c>
      <c r="C77" t="s">
        <v>37</v>
      </c>
      <c r="D77" s="1" t="s">
        <v>7</v>
      </c>
      <c r="E77" s="9">
        <v>13275</v>
      </c>
    </row>
    <row r="78" spans="1:5">
      <c r="A78">
        <v>2019</v>
      </c>
      <c r="B78" t="s">
        <v>36</v>
      </c>
      <c r="C78" t="s">
        <v>37</v>
      </c>
      <c r="D78" s="1" t="s">
        <v>7</v>
      </c>
      <c r="E78" s="9">
        <v>7561</v>
      </c>
    </row>
    <row r="79" spans="1:5">
      <c r="A79">
        <v>2019</v>
      </c>
      <c r="B79" t="s">
        <v>38</v>
      </c>
      <c r="C79" t="s">
        <v>37</v>
      </c>
      <c r="D79" s="1" t="s">
        <v>7</v>
      </c>
      <c r="E79" s="9">
        <v>3560</v>
      </c>
    </row>
    <row r="80" spans="1:5">
      <c r="A80">
        <v>2019</v>
      </c>
      <c r="B80" t="s">
        <v>39</v>
      </c>
      <c r="C80" t="s">
        <v>37</v>
      </c>
      <c r="D80" s="1" t="s">
        <v>7</v>
      </c>
      <c r="E80" s="9">
        <v>3484</v>
      </c>
    </row>
    <row r="81" spans="1:5">
      <c r="A81">
        <v>2019</v>
      </c>
      <c r="B81" t="s">
        <v>8</v>
      </c>
      <c r="C81" t="s">
        <v>37</v>
      </c>
      <c r="D81" s="1" t="s">
        <v>7</v>
      </c>
      <c r="E81" s="9">
        <v>14605</v>
      </c>
    </row>
    <row r="82" spans="1:5">
      <c r="A82">
        <v>2020</v>
      </c>
      <c r="B82" t="s">
        <v>36</v>
      </c>
      <c r="C82" t="s">
        <v>37</v>
      </c>
      <c r="D82" s="1" t="s">
        <v>7</v>
      </c>
      <c r="E82" s="10">
        <v>7645</v>
      </c>
    </row>
    <row r="83" spans="1:5">
      <c r="A83">
        <v>2020</v>
      </c>
      <c r="B83" t="s">
        <v>38</v>
      </c>
      <c r="C83" t="s">
        <v>37</v>
      </c>
      <c r="D83" s="1" t="s">
        <v>7</v>
      </c>
      <c r="E83" s="10">
        <v>3388</v>
      </c>
    </row>
    <row r="84" spans="1:5">
      <c r="A84">
        <v>2020</v>
      </c>
      <c r="B84" t="s">
        <v>39</v>
      </c>
      <c r="C84" t="s">
        <v>37</v>
      </c>
      <c r="D84" s="1" t="s">
        <v>7</v>
      </c>
      <c r="E84" s="10">
        <v>3399</v>
      </c>
    </row>
    <row r="85" spans="1:5">
      <c r="A85">
        <v>2020</v>
      </c>
      <c r="B85" t="s">
        <v>8</v>
      </c>
      <c r="C85" t="s">
        <v>37</v>
      </c>
      <c r="D85" s="1" t="s">
        <v>7</v>
      </c>
      <c r="E85" s="10">
        <v>14441</v>
      </c>
    </row>
    <row r="86" spans="1:5">
      <c r="A86">
        <v>2021</v>
      </c>
      <c r="B86" t="s">
        <v>36</v>
      </c>
      <c r="C86" t="s">
        <v>37</v>
      </c>
      <c r="D86" s="1" t="s">
        <v>7</v>
      </c>
      <c r="E86" s="10">
        <v>8403</v>
      </c>
    </row>
    <row r="87" spans="1:5">
      <c r="A87">
        <v>2021</v>
      </c>
      <c r="B87" t="s">
        <v>38</v>
      </c>
      <c r="C87" t="s">
        <v>37</v>
      </c>
      <c r="D87" s="1" t="s">
        <v>7</v>
      </c>
      <c r="E87" s="10">
        <v>3780</v>
      </c>
    </row>
    <row r="88" spans="1:5">
      <c r="A88">
        <v>2021</v>
      </c>
      <c r="B88" t="s">
        <v>39</v>
      </c>
      <c r="C88" t="s">
        <v>37</v>
      </c>
      <c r="D88" s="1" t="s">
        <v>7</v>
      </c>
      <c r="E88" s="10">
        <v>3539</v>
      </c>
    </row>
    <row r="89" spans="1:5">
      <c r="A89">
        <v>2021</v>
      </c>
      <c r="B89" t="s">
        <v>8</v>
      </c>
      <c r="C89" t="s">
        <v>37</v>
      </c>
      <c r="D89" s="1" t="s">
        <v>7</v>
      </c>
      <c r="E89" s="10">
        <v>15741</v>
      </c>
    </row>
    <row r="90" spans="1:5">
      <c r="A90">
        <v>2022</v>
      </c>
      <c r="B90" t="s">
        <v>36</v>
      </c>
      <c r="C90" t="s">
        <v>37</v>
      </c>
      <c r="D90" s="1" t="s">
        <v>7</v>
      </c>
      <c r="E90" s="9">
        <v>8169</v>
      </c>
    </row>
    <row r="91" spans="1:5">
      <c r="A91">
        <v>2022</v>
      </c>
      <c r="B91" t="s">
        <v>38</v>
      </c>
      <c r="C91" t="s">
        <v>37</v>
      </c>
      <c r="D91" s="1" t="s">
        <v>7</v>
      </c>
      <c r="E91" s="9">
        <v>3501</v>
      </c>
    </row>
    <row r="92" spans="1:5">
      <c r="A92">
        <v>2022</v>
      </c>
      <c r="B92" t="s">
        <v>39</v>
      </c>
      <c r="C92" t="s">
        <v>37</v>
      </c>
      <c r="D92" s="1" t="s">
        <v>7</v>
      </c>
      <c r="E92" s="9">
        <v>4308</v>
      </c>
    </row>
    <row r="93" spans="1:5">
      <c r="A93">
        <v>2022</v>
      </c>
      <c r="B93" t="s">
        <v>8</v>
      </c>
      <c r="C93" t="s">
        <v>37</v>
      </c>
      <c r="D93" s="1" t="s">
        <v>7</v>
      </c>
      <c r="E93" s="9">
        <v>16014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8366-3CBB-4391-848D-900E8652ADD4}">
  <dimension ref="A1:T33"/>
  <sheetViews>
    <sheetView workbookViewId="0">
      <selection activeCell="C19" sqref="C19"/>
    </sheetView>
  </sheetViews>
  <sheetFormatPr defaultRowHeight="15"/>
  <cols>
    <col min="1" max="1" width="14.85546875" bestFit="1" customWidth="1"/>
    <col min="2" max="2" width="16.28515625" bestFit="1" customWidth="1"/>
    <col min="3" max="5" width="4" bestFit="1" customWidth="1"/>
    <col min="6" max="6" width="11.28515625" bestFit="1" customWidth="1"/>
    <col min="8" max="8" width="14.85546875" bestFit="1" customWidth="1"/>
    <col min="9" max="9" width="14.28515625" bestFit="1" customWidth="1"/>
    <col min="10" max="10" width="6.85546875" bestFit="1" customWidth="1"/>
    <col min="11" max="11" width="7.140625" bestFit="1" customWidth="1"/>
    <col min="12" max="12" width="8.85546875" bestFit="1" customWidth="1"/>
    <col min="13" max="13" width="11.28515625" bestFit="1" customWidth="1"/>
    <col min="15" max="15" width="10.85546875" bestFit="1" customWidth="1"/>
  </cols>
  <sheetData>
    <row r="1" spans="1:13">
      <c r="H1" s="7" t="s">
        <v>2</v>
      </c>
      <c r="I1" t="s">
        <v>9</v>
      </c>
    </row>
    <row r="2" spans="1:13">
      <c r="A2" s="7" t="s">
        <v>2</v>
      </c>
      <c r="B2" t="s">
        <v>18</v>
      </c>
      <c r="H2" s="7" t="s">
        <v>1</v>
      </c>
      <c r="I2" t="s">
        <v>43</v>
      </c>
    </row>
    <row r="3" spans="1:13">
      <c r="A3" s="7" t="s">
        <v>1</v>
      </c>
      <c r="B3" t="s">
        <v>43</v>
      </c>
    </row>
    <row r="4" spans="1:13">
      <c r="H4" s="7" t="s">
        <v>35</v>
      </c>
      <c r="I4" s="7" t="s">
        <v>34</v>
      </c>
    </row>
    <row r="5" spans="1:13">
      <c r="A5" s="7" t="s">
        <v>35</v>
      </c>
      <c r="B5" s="7" t="s">
        <v>34</v>
      </c>
      <c r="H5" s="7" t="s">
        <v>32</v>
      </c>
      <c r="I5" t="s">
        <v>4</v>
      </c>
      <c r="J5" t="s">
        <v>5</v>
      </c>
      <c r="K5" t="s">
        <v>6</v>
      </c>
      <c r="L5" t="s">
        <v>7</v>
      </c>
      <c r="M5" t="s">
        <v>33</v>
      </c>
    </row>
    <row r="6" spans="1:13">
      <c r="A6" s="7" t="s">
        <v>32</v>
      </c>
      <c r="B6" t="s">
        <v>4</v>
      </c>
      <c r="C6" t="s">
        <v>5</v>
      </c>
      <c r="D6" t="s">
        <v>6</v>
      </c>
      <c r="E6" t="s">
        <v>7</v>
      </c>
      <c r="F6" t="s">
        <v>33</v>
      </c>
      <c r="H6" s="8">
        <v>2018</v>
      </c>
      <c r="I6">
        <v>1371</v>
      </c>
      <c r="J6">
        <v>1368</v>
      </c>
      <c r="K6">
        <v>1391</v>
      </c>
      <c r="L6">
        <v>1558</v>
      </c>
      <c r="M6">
        <v>5688</v>
      </c>
    </row>
    <row r="7" spans="1:13">
      <c r="A7" s="8">
        <v>2018</v>
      </c>
      <c r="B7">
        <v>76</v>
      </c>
      <c r="C7">
        <v>36</v>
      </c>
      <c r="D7">
        <v>80</v>
      </c>
      <c r="E7">
        <v>105</v>
      </c>
      <c r="F7">
        <v>297</v>
      </c>
      <c r="H7" s="8">
        <v>2019</v>
      </c>
      <c r="I7">
        <v>1254</v>
      </c>
      <c r="J7">
        <v>1310</v>
      </c>
      <c r="K7">
        <v>1339</v>
      </c>
      <c r="L7">
        <v>1694</v>
      </c>
      <c r="M7">
        <v>5597</v>
      </c>
    </row>
    <row r="8" spans="1:13">
      <c r="A8" s="8">
        <v>2019</v>
      </c>
      <c r="B8">
        <v>37</v>
      </c>
      <c r="C8">
        <v>88</v>
      </c>
      <c r="D8">
        <v>45</v>
      </c>
      <c r="E8">
        <v>-91</v>
      </c>
      <c r="F8">
        <v>79</v>
      </c>
      <c r="H8" s="8">
        <v>2020</v>
      </c>
      <c r="I8">
        <v>1263</v>
      </c>
      <c r="J8">
        <v>1198</v>
      </c>
      <c r="K8">
        <v>1448</v>
      </c>
      <c r="L8">
        <v>1743</v>
      </c>
      <c r="M8">
        <v>5652</v>
      </c>
    </row>
    <row r="9" spans="1:13">
      <c r="A9" s="8">
        <v>2020</v>
      </c>
      <c r="B9">
        <v>12</v>
      </c>
      <c r="C9">
        <v>51</v>
      </c>
      <c r="D9">
        <v>33</v>
      </c>
      <c r="E9">
        <v>20</v>
      </c>
      <c r="F9">
        <v>116</v>
      </c>
      <c r="H9" s="8">
        <v>2021</v>
      </c>
      <c r="I9">
        <v>1486</v>
      </c>
      <c r="J9">
        <v>1602</v>
      </c>
      <c r="K9">
        <v>1606</v>
      </c>
      <c r="L9">
        <v>1890</v>
      </c>
      <c r="M9">
        <v>6584</v>
      </c>
    </row>
    <row r="10" spans="1:13">
      <c r="A10" s="8">
        <v>2021</v>
      </c>
      <c r="B10">
        <v>83</v>
      </c>
      <c r="C10">
        <v>16</v>
      </c>
      <c r="D10">
        <v>-77</v>
      </c>
      <c r="E10">
        <v>77</v>
      </c>
      <c r="F10">
        <v>99</v>
      </c>
      <c r="H10" s="8">
        <v>2022</v>
      </c>
      <c r="I10">
        <v>1547</v>
      </c>
      <c r="J10">
        <v>1636</v>
      </c>
      <c r="K10">
        <v>1640</v>
      </c>
      <c r="L10">
        <v>2019</v>
      </c>
      <c r="M10">
        <v>6842</v>
      </c>
    </row>
    <row r="11" spans="1:13">
      <c r="A11" s="8">
        <v>2022</v>
      </c>
      <c r="B11">
        <v>-1</v>
      </c>
      <c r="C11">
        <v>166</v>
      </c>
      <c r="D11">
        <v>116</v>
      </c>
      <c r="E11">
        <v>56</v>
      </c>
      <c r="F11">
        <v>337</v>
      </c>
      <c r="H11" s="8">
        <v>2023</v>
      </c>
      <c r="I11">
        <v>1645</v>
      </c>
      <c r="J11">
        <v>1687</v>
      </c>
      <c r="K11">
        <v>1708</v>
      </c>
      <c r="M11">
        <v>5040</v>
      </c>
    </row>
    <row r="12" spans="1:13">
      <c r="A12" s="8">
        <v>2023</v>
      </c>
      <c r="B12">
        <v>71</v>
      </c>
      <c r="C12">
        <v>60</v>
      </c>
      <c r="D12">
        <v>89</v>
      </c>
      <c r="F12">
        <v>220</v>
      </c>
      <c r="H12" s="8" t="s">
        <v>33</v>
      </c>
      <c r="I12">
        <v>8566</v>
      </c>
      <c r="J12">
        <v>8801</v>
      </c>
      <c r="K12">
        <v>9132</v>
      </c>
      <c r="L12">
        <v>8904</v>
      </c>
      <c r="M12">
        <v>35403</v>
      </c>
    </row>
    <row r="13" spans="1:13">
      <c r="A13" s="8" t="s">
        <v>33</v>
      </c>
      <c r="B13">
        <v>278</v>
      </c>
      <c r="C13">
        <v>417</v>
      </c>
      <c r="D13">
        <v>286</v>
      </c>
      <c r="E13">
        <v>167</v>
      </c>
      <c r="F13">
        <v>1148</v>
      </c>
    </row>
    <row r="15" spans="1:13">
      <c r="A15" s="8"/>
      <c r="I15" s="15"/>
    </row>
    <row r="16" spans="1:13">
      <c r="A16" s="8"/>
      <c r="I16" s="15"/>
    </row>
    <row r="17" spans="1:20">
      <c r="A17" s="8"/>
      <c r="I17" s="15"/>
      <c r="O17" s="25" t="s">
        <v>51</v>
      </c>
      <c r="P17" s="25"/>
      <c r="Q17" s="25"/>
      <c r="R17" s="25"/>
      <c r="S17" s="25"/>
      <c r="T17" s="25"/>
    </row>
    <row r="18" spans="1:20">
      <c r="H18" s="17" t="s">
        <v>32</v>
      </c>
      <c r="I18" s="17" t="s">
        <v>4</v>
      </c>
      <c r="J18" s="17" t="s">
        <v>5</v>
      </c>
      <c r="K18" s="17" t="s">
        <v>6</v>
      </c>
      <c r="L18" s="17" t="s">
        <v>7</v>
      </c>
      <c r="M18" s="17" t="s">
        <v>33</v>
      </c>
      <c r="O18" s="17" t="s">
        <v>32</v>
      </c>
      <c r="P18" s="17" t="s">
        <v>4</v>
      </c>
      <c r="Q18" s="17" t="s">
        <v>5</v>
      </c>
      <c r="R18" s="17" t="s">
        <v>6</v>
      </c>
      <c r="S18" s="17" t="s">
        <v>7</v>
      </c>
      <c r="T18" s="17" t="s">
        <v>33</v>
      </c>
    </row>
    <row r="19" spans="1:20">
      <c r="H19" s="8">
        <v>2018</v>
      </c>
      <c r="I19">
        <v>1371</v>
      </c>
      <c r="J19">
        <v>1368</v>
      </c>
      <c r="K19">
        <v>1391</v>
      </c>
      <c r="L19">
        <v>1558</v>
      </c>
      <c r="M19">
        <v>5688</v>
      </c>
      <c r="O19" s="8">
        <v>2018</v>
      </c>
      <c r="P19" s="15">
        <v>0</v>
      </c>
      <c r="Q19" s="15">
        <f>(J19-I19)/I19</f>
        <v>-2.1881838074398249E-3</v>
      </c>
      <c r="R19" s="15">
        <f t="shared" ref="R19:S19" si="0">(K19-J19)/J19</f>
        <v>1.6812865497076022E-2</v>
      </c>
      <c r="S19" s="15">
        <f t="shared" si="0"/>
        <v>0.12005751258087707</v>
      </c>
      <c r="T19" s="23"/>
    </row>
    <row r="20" spans="1:20">
      <c r="H20" s="8">
        <v>2019</v>
      </c>
      <c r="I20">
        <v>1254</v>
      </c>
      <c r="J20">
        <v>1310</v>
      </c>
      <c r="K20">
        <v>1339</v>
      </c>
      <c r="L20">
        <v>1694</v>
      </c>
      <c r="M20">
        <v>5597</v>
      </c>
      <c r="O20" s="8">
        <v>2019</v>
      </c>
      <c r="P20" s="15">
        <v>0</v>
      </c>
      <c r="Q20" s="15">
        <f t="shared" ref="Q20:Q24" si="1">(J20-I20)/I20</f>
        <v>4.4657097288676235E-2</v>
      </c>
      <c r="R20" s="15">
        <f t="shared" ref="R20:R24" si="2">(K20-J20)/J20</f>
        <v>2.2137404580152672E-2</v>
      </c>
      <c r="S20" s="15">
        <f t="shared" ref="S20:S24" si="3">(L20-K20)/K20</f>
        <v>0.26512322628827484</v>
      </c>
      <c r="T20" s="23"/>
    </row>
    <row r="21" spans="1:20">
      <c r="H21" s="8">
        <v>2020</v>
      </c>
      <c r="I21">
        <v>1263</v>
      </c>
      <c r="J21">
        <v>1198</v>
      </c>
      <c r="K21">
        <v>1448</v>
      </c>
      <c r="L21">
        <v>1743</v>
      </c>
      <c r="M21">
        <v>5652</v>
      </c>
      <c r="O21" s="8">
        <v>2020</v>
      </c>
      <c r="P21" s="15">
        <v>0</v>
      </c>
      <c r="Q21" s="15">
        <f t="shared" si="1"/>
        <v>-5.1464766429136978E-2</v>
      </c>
      <c r="R21" s="15">
        <f t="shared" si="2"/>
        <v>0.20868113522537562</v>
      </c>
      <c r="S21" s="15">
        <f t="shared" si="3"/>
        <v>0.20372928176795579</v>
      </c>
      <c r="T21" s="23"/>
    </row>
    <row r="22" spans="1:20">
      <c r="H22" s="8">
        <v>2021</v>
      </c>
      <c r="I22">
        <v>1486</v>
      </c>
      <c r="J22">
        <v>1602</v>
      </c>
      <c r="K22">
        <v>1606</v>
      </c>
      <c r="L22">
        <v>1890</v>
      </c>
      <c r="M22">
        <v>6584</v>
      </c>
      <c r="O22" s="8">
        <v>2021</v>
      </c>
      <c r="P22" s="15">
        <v>0</v>
      </c>
      <c r="Q22" s="15">
        <f t="shared" si="1"/>
        <v>7.8061911170928672E-2</v>
      </c>
      <c r="R22" s="15">
        <f t="shared" si="2"/>
        <v>2.4968789013732834E-3</v>
      </c>
      <c r="S22" s="15">
        <f t="shared" si="3"/>
        <v>0.17683686176836863</v>
      </c>
      <c r="T22" s="23"/>
    </row>
    <row r="23" spans="1:20">
      <c r="H23" s="8">
        <v>2022</v>
      </c>
      <c r="I23">
        <v>1547</v>
      </c>
      <c r="J23">
        <v>1636</v>
      </c>
      <c r="K23">
        <v>1640</v>
      </c>
      <c r="L23">
        <v>2019</v>
      </c>
      <c r="M23">
        <v>6842</v>
      </c>
      <c r="O23" s="8">
        <v>2022</v>
      </c>
      <c r="P23" s="15">
        <v>0</v>
      </c>
      <c r="Q23" s="15">
        <f t="shared" si="1"/>
        <v>5.7530704589528116E-2</v>
      </c>
      <c r="R23" s="15">
        <f t="shared" si="2"/>
        <v>2.4449877750611247E-3</v>
      </c>
      <c r="S23" s="15">
        <f t="shared" si="3"/>
        <v>0.23109756097560977</v>
      </c>
      <c r="T23" s="23"/>
    </row>
    <row r="24" spans="1:20">
      <c r="H24" s="8">
        <v>2023</v>
      </c>
      <c r="I24">
        <v>1645</v>
      </c>
      <c r="J24">
        <v>1687</v>
      </c>
      <c r="K24">
        <v>1708</v>
      </c>
      <c r="M24">
        <v>5040</v>
      </c>
      <c r="O24" s="8">
        <v>2023</v>
      </c>
      <c r="P24" s="15">
        <v>0</v>
      </c>
      <c r="Q24" s="15">
        <f t="shared" si="1"/>
        <v>2.553191489361702E-2</v>
      </c>
      <c r="R24" s="15">
        <f t="shared" si="2"/>
        <v>1.2448132780082987E-2</v>
      </c>
      <c r="S24" s="15">
        <f t="shared" si="3"/>
        <v>-1</v>
      </c>
      <c r="T24" s="23"/>
    </row>
    <row r="26" spans="1:20">
      <c r="H26" s="25" t="s">
        <v>52</v>
      </c>
      <c r="I26" s="25"/>
      <c r="J26" s="25"/>
      <c r="K26" s="25"/>
      <c r="L26" s="25"/>
      <c r="M26" s="25"/>
    </row>
    <row r="27" spans="1:20">
      <c r="H27" s="17" t="s">
        <v>32</v>
      </c>
      <c r="I27" s="17" t="s">
        <v>4</v>
      </c>
      <c r="J27" s="17" t="s">
        <v>5</v>
      </c>
      <c r="K27" s="17" t="s">
        <v>6</v>
      </c>
      <c r="L27" s="17" t="s">
        <v>7</v>
      </c>
      <c r="M27" s="17" t="s">
        <v>33</v>
      </c>
    </row>
    <row r="28" spans="1:20">
      <c r="H28" s="8">
        <v>2018</v>
      </c>
      <c r="I28" s="15">
        <v>0</v>
      </c>
      <c r="J28" s="15">
        <v>0</v>
      </c>
      <c r="K28" s="15">
        <v>0</v>
      </c>
      <c r="L28" s="15">
        <v>0</v>
      </c>
      <c r="M28" s="23">
        <v>0</v>
      </c>
    </row>
    <row r="29" spans="1:20">
      <c r="H29" s="8">
        <v>2019</v>
      </c>
      <c r="I29" s="15">
        <f>(I20-I19)/I19</f>
        <v>-8.5339168490153175E-2</v>
      </c>
      <c r="J29" s="15">
        <f t="shared" ref="J29:L29" si="4">(J20-J19)/J19</f>
        <v>-4.2397660818713448E-2</v>
      </c>
      <c r="K29" s="15">
        <f t="shared" si="4"/>
        <v>-3.7383177570093455E-2</v>
      </c>
      <c r="L29" s="15">
        <f t="shared" si="4"/>
        <v>8.7291399229781769E-2</v>
      </c>
      <c r="M29" s="23">
        <f>(M20-M19)/M19</f>
        <v>-1.5998593530239101E-2</v>
      </c>
    </row>
    <row r="30" spans="1:20">
      <c r="H30" s="8">
        <v>2020</v>
      </c>
      <c r="I30" s="15">
        <f t="shared" ref="I30:L33" si="5">(I21-I20)/I20</f>
        <v>7.1770334928229667E-3</v>
      </c>
      <c r="J30" s="15">
        <f t="shared" si="5"/>
        <v>-8.5496183206106871E-2</v>
      </c>
      <c r="K30" s="15">
        <f t="shared" si="5"/>
        <v>8.1404032860343534E-2</v>
      </c>
      <c r="L30" s="15">
        <f t="shared" si="5"/>
        <v>2.8925619834710745E-2</v>
      </c>
      <c r="M30" s="23">
        <f t="shared" ref="M30:M33" si="6">(M21-M20)/M20</f>
        <v>9.8266928711809899E-3</v>
      </c>
    </row>
    <row r="31" spans="1:20">
      <c r="H31" s="8">
        <v>2021</v>
      </c>
      <c r="I31" s="15">
        <f t="shared" si="5"/>
        <v>0.17656373713380838</v>
      </c>
      <c r="J31" s="15">
        <f t="shared" si="5"/>
        <v>0.337228714524207</v>
      </c>
      <c r="K31" s="15">
        <f t="shared" si="5"/>
        <v>0.10911602209944751</v>
      </c>
      <c r="L31" s="15">
        <f t="shared" si="5"/>
        <v>8.4337349397590355E-2</v>
      </c>
      <c r="M31" s="23">
        <f t="shared" si="6"/>
        <v>0.16489738145789101</v>
      </c>
    </row>
    <row r="32" spans="1:20">
      <c r="H32" s="8">
        <v>2022</v>
      </c>
      <c r="I32" s="15">
        <f t="shared" si="5"/>
        <v>4.1049798115746973E-2</v>
      </c>
      <c r="J32" s="15">
        <f t="shared" si="5"/>
        <v>2.1223470661672909E-2</v>
      </c>
      <c r="K32" s="15">
        <f t="shared" si="5"/>
        <v>2.1170610211706103E-2</v>
      </c>
      <c r="L32" s="15">
        <f t="shared" si="5"/>
        <v>6.8253968253968247E-2</v>
      </c>
      <c r="M32" s="23">
        <f t="shared" si="6"/>
        <v>3.9185905224787362E-2</v>
      </c>
    </row>
    <row r="33" spans="8:13">
      <c r="H33" s="8">
        <v>2023</v>
      </c>
      <c r="I33" s="15">
        <f t="shared" si="5"/>
        <v>6.3348416289592757E-2</v>
      </c>
      <c r="J33" s="15">
        <f t="shared" si="5"/>
        <v>3.1173594132029341E-2</v>
      </c>
      <c r="K33" s="15">
        <f t="shared" si="5"/>
        <v>4.1463414634146344E-2</v>
      </c>
      <c r="L33" s="15">
        <f t="shared" si="5"/>
        <v>-1</v>
      </c>
      <c r="M33" s="23">
        <f t="shared" si="6"/>
        <v>-0.26337328266588717</v>
      </c>
    </row>
  </sheetData>
  <mergeCells count="2">
    <mergeCell ref="H26:M26"/>
    <mergeCell ref="O17:T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15AA-7E38-48BD-A0E7-45A7F21696B2}">
  <dimension ref="A2:U62"/>
  <sheetViews>
    <sheetView tabSelected="1" topLeftCell="A50" workbookViewId="0">
      <selection activeCell="F57" sqref="F57:F62"/>
    </sheetView>
  </sheetViews>
  <sheetFormatPr defaultRowHeight="15"/>
  <cols>
    <col min="1" max="1" width="11.85546875" bestFit="1" customWidth="1"/>
    <col min="7" max="8" width="9.85546875" bestFit="1" customWidth="1"/>
  </cols>
  <sheetData>
    <row r="2" spans="1:21">
      <c r="A2" s="27" t="s">
        <v>44</v>
      </c>
      <c r="B2" s="27"/>
      <c r="C2" s="27"/>
      <c r="D2" s="27"/>
      <c r="F2" s="27" t="s">
        <v>45</v>
      </c>
      <c r="G2" s="27"/>
      <c r="H2" s="27"/>
      <c r="I2" s="27"/>
      <c r="J2" s="27"/>
      <c r="K2" s="27"/>
      <c r="L2" s="27"/>
      <c r="M2" s="27"/>
      <c r="N2" s="27"/>
      <c r="O2" s="27"/>
      <c r="Q2" s="27" t="s">
        <v>46</v>
      </c>
      <c r="R2" s="27"/>
      <c r="S2" s="27"/>
      <c r="T2" s="27"/>
      <c r="U2" s="27"/>
    </row>
    <row r="3" spans="1:21">
      <c r="F3" s="16" t="s">
        <v>0</v>
      </c>
      <c r="G3" s="16" t="s">
        <v>4</v>
      </c>
      <c r="H3" s="16" t="s">
        <v>5</v>
      </c>
      <c r="I3" s="16" t="s">
        <v>6</v>
      </c>
      <c r="J3" s="16" t="s">
        <v>7</v>
      </c>
      <c r="K3" s="16"/>
      <c r="L3" s="16" t="s">
        <v>4</v>
      </c>
      <c r="M3" s="16" t="s">
        <v>5</v>
      </c>
      <c r="N3" s="16" t="s">
        <v>6</v>
      </c>
      <c r="O3" s="16" t="s">
        <v>7</v>
      </c>
      <c r="Q3" s="16" t="s">
        <v>0</v>
      </c>
      <c r="R3" s="16" t="s">
        <v>4</v>
      </c>
      <c r="S3" s="16" t="s">
        <v>5</v>
      </c>
      <c r="T3" s="16" t="s">
        <v>6</v>
      </c>
      <c r="U3" s="16" t="s">
        <v>7</v>
      </c>
    </row>
    <row r="4" spans="1:21">
      <c r="A4" s="8">
        <v>2018</v>
      </c>
      <c r="B4">
        <v>4146</v>
      </c>
      <c r="F4">
        <v>2018</v>
      </c>
      <c r="G4">
        <v>938</v>
      </c>
      <c r="H4">
        <v>1047</v>
      </c>
      <c r="I4">
        <v>937</v>
      </c>
      <c r="J4">
        <v>1224</v>
      </c>
      <c r="L4" s="15">
        <v>0</v>
      </c>
      <c r="M4" s="15">
        <f>(H4-G4)/G4</f>
        <v>0.1162046908315565</v>
      </c>
      <c r="N4" s="15">
        <f>(I4-H4)/H4</f>
        <v>-0.10506208213944604</v>
      </c>
      <c r="O4" s="15">
        <f>(J4-I4)/I4</f>
        <v>0.30629669156883671</v>
      </c>
      <c r="Q4">
        <v>2018</v>
      </c>
      <c r="R4">
        <v>938</v>
      </c>
      <c r="S4">
        <v>1047</v>
      </c>
      <c r="T4">
        <v>937</v>
      </c>
      <c r="U4">
        <v>1224</v>
      </c>
    </row>
    <row r="5" spans="1:21">
      <c r="A5" s="8">
        <v>2019</v>
      </c>
      <c r="B5">
        <v>4303</v>
      </c>
      <c r="C5">
        <f>B5-B4</f>
        <v>157</v>
      </c>
      <c r="D5" s="15">
        <f>C5/B4</f>
        <v>3.7867824409068981E-2</v>
      </c>
      <c r="F5">
        <v>2019</v>
      </c>
      <c r="G5">
        <v>992</v>
      </c>
      <c r="H5">
        <v>1021</v>
      </c>
      <c r="I5">
        <v>1084</v>
      </c>
      <c r="J5">
        <v>1206</v>
      </c>
      <c r="L5" s="15">
        <v>0</v>
      </c>
      <c r="M5" s="15">
        <f t="shared" ref="M5:O9" si="0">(H5-G5)/G5</f>
        <v>2.9233870967741934E-2</v>
      </c>
      <c r="N5" s="15">
        <f t="shared" si="0"/>
        <v>6.1704211557296766E-2</v>
      </c>
      <c r="O5" s="15">
        <f t="shared" si="0"/>
        <v>0.11254612546125461</v>
      </c>
      <c r="Q5">
        <v>2019</v>
      </c>
      <c r="R5">
        <v>992</v>
      </c>
      <c r="S5">
        <v>1021</v>
      </c>
      <c r="T5">
        <v>1084</v>
      </c>
      <c r="U5">
        <v>1206</v>
      </c>
    </row>
    <row r="6" spans="1:21">
      <c r="A6" s="8">
        <v>2020</v>
      </c>
      <c r="B6">
        <v>4748</v>
      </c>
      <c r="C6">
        <f>B6-B5</f>
        <v>445</v>
      </c>
      <c r="D6" s="15">
        <f>C6/B5</f>
        <v>0.10341622124099466</v>
      </c>
      <c r="F6">
        <v>2020</v>
      </c>
      <c r="G6">
        <v>1180</v>
      </c>
      <c r="H6">
        <v>992</v>
      </c>
      <c r="I6">
        <v>1165</v>
      </c>
      <c r="J6">
        <v>1411</v>
      </c>
      <c r="L6" s="15">
        <v>0</v>
      </c>
      <c r="M6" s="15">
        <f t="shared" si="0"/>
        <v>-0.15932203389830507</v>
      </c>
      <c r="N6" s="15">
        <f t="shared" si="0"/>
        <v>0.17439516129032259</v>
      </c>
      <c r="O6" s="15">
        <f t="shared" si="0"/>
        <v>0.21115879828326181</v>
      </c>
      <c r="Q6">
        <v>2020</v>
      </c>
      <c r="R6">
        <v>1180</v>
      </c>
      <c r="S6">
        <v>992</v>
      </c>
      <c r="T6">
        <v>1165</v>
      </c>
      <c r="U6">
        <v>1411</v>
      </c>
    </row>
    <row r="7" spans="1:21">
      <c r="A7" s="8">
        <v>2021</v>
      </c>
      <c r="B7">
        <v>5009</v>
      </c>
      <c r="C7">
        <f>B7-B6</f>
        <v>261</v>
      </c>
      <c r="D7" s="15">
        <f>C7/B6</f>
        <v>5.4970513900589719E-2</v>
      </c>
      <c r="F7">
        <v>2021</v>
      </c>
      <c r="G7">
        <v>1160</v>
      </c>
      <c r="H7">
        <v>1211</v>
      </c>
      <c r="I7">
        <v>1078</v>
      </c>
      <c r="J7">
        <v>1560</v>
      </c>
      <c r="L7" s="15">
        <v>0</v>
      </c>
      <c r="M7" s="15">
        <f t="shared" si="0"/>
        <v>4.3965517241379308E-2</v>
      </c>
      <c r="N7" s="15">
        <f t="shared" si="0"/>
        <v>-0.10982658959537572</v>
      </c>
      <c r="O7" s="15">
        <f t="shared" si="0"/>
        <v>0.44712430426716143</v>
      </c>
      <c r="Q7">
        <v>2021</v>
      </c>
      <c r="R7">
        <v>1160</v>
      </c>
      <c r="S7">
        <v>1211</v>
      </c>
      <c r="T7">
        <v>1078</v>
      </c>
      <c r="U7">
        <v>1560</v>
      </c>
    </row>
    <row r="8" spans="1:21">
      <c r="A8" s="8">
        <v>2022</v>
      </c>
      <c r="B8">
        <v>5517</v>
      </c>
      <c r="C8">
        <f>B8-B7</f>
        <v>508</v>
      </c>
      <c r="D8" s="15">
        <f>C8/B7</f>
        <v>0.10141744859253345</v>
      </c>
      <c r="F8">
        <v>2022</v>
      </c>
      <c r="G8">
        <v>1148</v>
      </c>
      <c r="H8">
        <v>1412</v>
      </c>
      <c r="I8">
        <v>1309</v>
      </c>
      <c r="J8">
        <v>1648</v>
      </c>
      <c r="L8" s="15">
        <v>0</v>
      </c>
      <c r="M8" s="15">
        <f t="shared" si="0"/>
        <v>0.22996515679442509</v>
      </c>
      <c r="N8" s="15">
        <f t="shared" si="0"/>
        <v>-7.2946175637393765E-2</v>
      </c>
      <c r="O8" s="15">
        <f t="shared" si="0"/>
        <v>0.2589763177998472</v>
      </c>
      <c r="Q8">
        <v>2022</v>
      </c>
      <c r="R8">
        <v>1148</v>
      </c>
      <c r="S8">
        <v>1412</v>
      </c>
      <c r="T8">
        <v>1309</v>
      </c>
      <c r="U8">
        <v>1648</v>
      </c>
    </row>
    <row r="9" spans="1:21">
      <c r="A9" s="8">
        <v>2023</v>
      </c>
      <c r="B9">
        <v>3906</v>
      </c>
      <c r="C9">
        <f>B9-B8</f>
        <v>-1611</v>
      </c>
      <c r="D9" s="15">
        <f>C9/B8</f>
        <v>-0.29200652528548127</v>
      </c>
      <c r="F9">
        <v>2023</v>
      </c>
      <c r="G9">
        <v>1345</v>
      </c>
      <c r="H9">
        <v>1269</v>
      </c>
      <c r="I9">
        <v>1292</v>
      </c>
      <c r="L9" s="15">
        <v>0</v>
      </c>
      <c r="M9" s="15">
        <f t="shared" si="0"/>
        <v>-5.6505576208178442E-2</v>
      </c>
      <c r="N9" s="15">
        <f t="shared" si="0"/>
        <v>1.8124507486209612E-2</v>
      </c>
      <c r="O9" s="15"/>
      <c r="Q9">
        <v>2023</v>
      </c>
      <c r="R9">
        <v>1345</v>
      </c>
      <c r="S9">
        <v>1269</v>
      </c>
      <c r="T9">
        <v>1292</v>
      </c>
    </row>
    <row r="11" spans="1:21">
      <c r="R11" s="16" t="s">
        <v>4</v>
      </c>
      <c r="S11" s="16" t="s">
        <v>5</v>
      </c>
      <c r="T11" s="16" t="s">
        <v>6</v>
      </c>
      <c r="U11" s="16" t="s">
        <v>7</v>
      </c>
    </row>
    <row r="12" spans="1:21">
      <c r="Q12">
        <v>2018</v>
      </c>
      <c r="R12" s="15">
        <v>0</v>
      </c>
      <c r="S12" s="15">
        <v>0</v>
      </c>
      <c r="T12" s="15">
        <v>0</v>
      </c>
      <c r="U12" s="15">
        <v>0</v>
      </c>
    </row>
    <row r="13" spans="1:21">
      <c r="A13" s="26" t="s">
        <v>50</v>
      </c>
      <c r="B13" s="26"/>
      <c r="C13" s="26"/>
      <c r="D13" s="26"/>
      <c r="E13" s="26"/>
      <c r="F13" s="26"/>
      <c r="G13" s="26"/>
      <c r="H13" s="26"/>
      <c r="I13" s="26"/>
      <c r="Q13">
        <v>2019</v>
      </c>
      <c r="R13" s="15">
        <f>(R5-R4)/R4</f>
        <v>5.7569296375266525E-2</v>
      </c>
      <c r="S13" s="15">
        <f t="shared" ref="S13:U13" si="1">(S5-S4)/S4</f>
        <v>-2.4832855778414518E-2</v>
      </c>
      <c r="T13" s="15">
        <f t="shared" si="1"/>
        <v>0.15688367129135539</v>
      </c>
      <c r="U13" s="15">
        <f t="shared" si="1"/>
        <v>-1.4705882352941176E-2</v>
      </c>
    </row>
    <row r="14" spans="1:21">
      <c r="A14" s="18" t="s">
        <v>47</v>
      </c>
      <c r="B14" s="17" t="s">
        <v>4</v>
      </c>
      <c r="C14" s="17" t="s">
        <v>5</v>
      </c>
      <c r="D14" s="17" t="s">
        <v>6</v>
      </c>
      <c r="E14" s="17" t="s">
        <v>7</v>
      </c>
      <c r="F14" s="17" t="s">
        <v>33</v>
      </c>
      <c r="Q14">
        <v>2020</v>
      </c>
      <c r="R14" s="15">
        <f t="shared" ref="R14:U16" si="2">(R6-R5)/R5</f>
        <v>0.18951612903225806</v>
      </c>
      <c r="S14" s="15">
        <f t="shared" si="2"/>
        <v>-2.8403525954946131E-2</v>
      </c>
      <c r="T14" s="15">
        <f t="shared" si="2"/>
        <v>7.4723247232472326E-2</v>
      </c>
      <c r="U14" s="15">
        <f t="shared" si="2"/>
        <v>0.16998341625207297</v>
      </c>
    </row>
    <row r="15" spans="1:21">
      <c r="A15" s="8">
        <v>2018</v>
      </c>
      <c r="B15">
        <v>938</v>
      </c>
      <c r="C15">
        <v>1047</v>
      </c>
      <c r="D15">
        <v>937</v>
      </c>
      <c r="E15">
        <v>1224</v>
      </c>
      <c r="F15">
        <v>4146</v>
      </c>
      <c r="Q15">
        <v>2021</v>
      </c>
      <c r="R15" s="15">
        <f t="shared" si="2"/>
        <v>-1.6949152542372881E-2</v>
      </c>
      <c r="S15" s="15">
        <f t="shared" si="2"/>
        <v>0.22076612903225806</v>
      </c>
      <c r="T15" s="15">
        <f t="shared" si="2"/>
        <v>-7.4678111587982834E-2</v>
      </c>
      <c r="U15" s="15">
        <f t="shared" si="2"/>
        <v>0.10559886605244508</v>
      </c>
    </row>
    <row r="16" spans="1:21">
      <c r="A16" s="8">
        <v>2019</v>
      </c>
      <c r="B16">
        <v>992</v>
      </c>
      <c r="C16">
        <v>1021</v>
      </c>
      <c r="D16">
        <v>1084</v>
      </c>
      <c r="E16">
        <v>1206</v>
      </c>
      <c r="F16">
        <v>4303</v>
      </c>
      <c r="Q16">
        <v>2022</v>
      </c>
      <c r="R16" s="15"/>
      <c r="S16" s="15">
        <f t="shared" si="2"/>
        <v>0.16597853014037986</v>
      </c>
      <c r="T16" s="15">
        <f t="shared" si="2"/>
        <v>0.21428571428571427</v>
      </c>
      <c r="U16" s="15">
        <f t="shared" si="2"/>
        <v>5.6410256410256411E-2</v>
      </c>
    </row>
    <row r="17" spans="1:21">
      <c r="A17" s="8">
        <v>2020</v>
      </c>
      <c r="B17">
        <v>1180</v>
      </c>
      <c r="C17">
        <v>992</v>
      </c>
      <c r="D17">
        <v>1165</v>
      </c>
      <c r="E17">
        <v>1411</v>
      </c>
      <c r="F17">
        <v>4748</v>
      </c>
      <c r="Q17">
        <v>2023</v>
      </c>
      <c r="R17" s="15">
        <f t="shared" ref="R17:T17" si="3">(R9-R8)/R8</f>
        <v>0.171602787456446</v>
      </c>
      <c r="S17" s="15">
        <f t="shared" si="3"/>
        <v>-0.10127478753541076</v>
      </c>
      <c r="T17" s="15">
        <f t="shared" si="3"/>
        <v>-1.2987012987012988E-2</v>
      </c>
      <c r="U17" s="15"/>
    </row>
    <row r="18" spans="1:21">
      <c r="A18" s="8">
        <v>2021</v>
      </c>
      <c r="B18">
        <v>1160</v>
      </c>
      <c r="C18">
        <v>1211</v>
      </c>
      <c r="D18">
        <v>1078</v>
      </c>
      <c r="E18">
        <v>1560</v>
      </c>
      <c r="F18">
        <v>5009</v>
      </c>
    </row>
    <row r="19" spans="1:21">
      <c r="A19" s="8">
        <v>2022</v>
      </c>
      <c r="B19">
        <v>1148</v>
      </c>
      <c r="C19">
        <v>1412</v>
      </c>
      <c r="D19">
        <v>1309</v>
      </c>
      <c r="E19">
        <v>1648</v>
      </c>
      <c r="F19">
        <v>5517</v>
      </c>
    </row>
    <row r="20" spans="1:21">
      <c r="A20" s="8">
        <v>2023</v>
      </c>
      <c r="B20">
        <v>1345</v>
      </c>
      <c r="C20">
        <v>1269</v>
      </c>
      <c r="D20">
        <v>1292</v>
      </c>
      <c r="F20">
        <v>3906</v>
      </c>
    </row>
    <row r="21" spans="1:21">
      <c r="A21" s="18" t="s">
        <v>48</v>
      </c>
      <c r="B21" s="17" t="s">
        <v>4</v>
      </c>
      <c r="C21" s="17" t="s">
        <v>5</v>
      </c>
      <c r="D21" s="17" t="s">
        <v>6</v>
      </c>
      <c r="E21" s="17" t="s">
        <v>7</v>
      </c>
      <c r="F21" s="17" t="s">
        <v>33</v>
      </c>
      <c r="P21" s="19"/>
    </row>
    <row r="22" spans="1:21">
      <c r="A22" s="8">
        <v>2018</v>
      </c>
      <c r="B22">
        <v>1371</v>
      </c>
      <c r="C22">
        <v>1368</v>
      </c>
      <c r="D22">
        <v>1391</v>
      </c>
      <c r="E22">
        <v>1558</v>
      </c>
      <c r="F22">
        <v>5688</v>
      </c>
      <c r="H22">
        <f>F22-F15</f>
        <v>1542</v>
      </c>
      <c r="I22" s="15">
        <f>H22/F22</f>
        <v>0.27109704641350213</v>
      </c>
      <c r="P22" s="19"/>
    </row>
    <row r="23" spans="1:21">
      <c r="A23" s="8">
        <v>2019</v>
      </c>
      <c r="B23">
        <v>1254</v>
      </c>
      <c r="C23">
        <v>1310</v>
      </c>
      <c r="D23">
        <v>1339</v>
      </c>
      <c r="E23">
        <v>1694</v>
      </c>
      <c r="F23">
        <v>5597</v>
      </c>
      <c r="H23">
        <f t="shared" ref="H23:H27" si="4">F23-F16</f>
        <v>1294</v>
      </c>
      <c r="I23" s="15">
        <f t="shared" ref="I23:I27" si="5">H23/F23</f>
        <v>0.23119528318742183</v>
      </c>
      <c r="P23" s="19"/>
    </row>
    <row r="24" spans="1:21">
      <c r="A24" s="8">
        <v>2020</v>
      </c>
      <c r="B24">
        <v>1263</v>
      </c>
      <c r="C24">
        <v>1198</v>
      </c>
      <c r="D24">
        <v>1448</v>
      </c>
      <c r="E24">
        <v>1743</v>
      </c>
      <c r="F24">
        <v>5652</v>
      </c>
      <c r="H24">
        <f t="shared" si="4"/>
        <v>904</v>
      </c>
      <c r="I24" s="15">
        <f t="shared" si="5"/>
        <v>0.15994338287331919</v>
      </c>
    </row>
    <row r="25" spans="1:21">
      <c r="A25" s="8">
        <v>2021</v>
      </c>
      <c r="B25">
        <v>1486</v>
      </c>
      <c r="C25">
        <v>1602</v>
      </c>
      <c r="D25">
        <v>1606</v>
      </c>
      <c r="E25">
        <v>1890</v>
      </c>
      <c r="F25">
        <v>6584</v>
      </c>
      <c r="H25">
        <f t="shared" si="4"/>
        <v>1575</v>
      </c>
      <c r="I25" s="15">
        <f t="shared" si="5"/>
        <v>0.23921628189550426</v>
      </c>
    </row>
    <row r="26" spans="1:21">
      <c r="A26" s="8">
        <v>2022</v>
      </c>
      <c r="B26">
        <v>1547</v>
      </c>
      <c r="C26">
        <v>1636</v>
      </c>
      <c r="D26">
        <v>1640</v>
      </c>
      <c r="E26">
        <v>2019</v>
      </c>
      <c r="F26">
        <v>6842</v>
      </c>
      <c r="H26">
        <f t="shared" si="4"/>
        <v>1325</v>
      </c>
      <c r="I26" s="15">
        <f t="shared" si="5"/>
        <v>0.19365682548962293</v>
      </c>
      <c r="M26" s="15"/>
      <c r="P26" s="19"/>
    </row>
    <row r="27" spans="1:21">
      <c r="A27" s="8">
        <v>2023</v>
      </c>
      <c r="B27">
        <v>1645</v>
      </c>
      <c r="C27">
        <v>1687</v>
      </c>
      <c r="D27">
        <v>1708</v>
      </c>
      <c r="F27">
        <v>5040</v>
      </c>
      <c r="H27">
        <f t="shared" si="4"/>
        <v>1134</v>
      </c>
      <c r="I27" s="15">
        <f t="shared" si="5"/>
        <v>0.22500000000000001</v>
      </c>
      <c r="P27" s="20"/>
    </row>
    <row r="28" spans="1:21">
      <c r="P28" s="19"/>
    </row>
    <row r="29" spans="1:21">
      <c r="A29" s="26" t="s">
        <v>49</v>
      </c>
      <c r="B29" s="26"/>
      <c r="C29" s="26"/>
      <c r="D29" s="26"/>
      <c r="E29" s="26"/>
      <c r="F29" s="26"/>
      <c r="G29" s="26"/>
      <c r="H29" s="26"/>
      <c r="I29" s="26"/>
      <c r="P29" s="19"/>
      <c r="Q29" s="19"/>
    </row>
    <row r="30" spans="1:21">
      <c r="A30" s="18" t="s">
        <v>47</v>
      </c>
      <c r="B30" s="17" t="s">
        <v>4</v>
      </c>
      <c r="C30" s="17" t="s">
        <v>5</v>
      </c>
      <c r="D30" s="17" t="s">
        <v>6</v>
      </c>
      <c r="E30" s="17" t="s">
        <v>7</v>
      </c>
      <c r="F30" s="17" t="s">
        <v>33</v>
      </c>
    </row>
    <row r="31" spans="1:21">
      <c r="A31" s="8">
        <v>2018</v>
      </c>
      <c r="B31">
        <v>818</v>
      </c>
      <c r="C31">
        <v>919</v>
      </c>
      <c r="D31">
        <v>838</v>
      </c>
      <c r="E31">
        <v>817</v>
      </c>
      <c r="F31">
        <v>3392</v>
      </c>
    </row>
    <row r="32" spans="1:21">
      <c r="A32" s="8">
        <v>2019</v>
      </c>
      <c r="B32">
        <v>821</v>
      </c>
      <c r="C32">
        <v>839</v>
      </c>
      <c r="D32">
        <v>859</v>
      </c>
      <c r="E32">
        <v>1148</v>
      </c>
      <c r="F32">
        <v>3667</v>
      </c>
    </row>
    <row r="33" spans="1:14">
      <c r="A33" s="8">
        <v>2020</v>
      </c>
      <c r="B33">
        <v>1013</v>
      </c>
      <c r="C33">
        <v>898</v>
      </c>
      <c r="D33">
        <v>977</v>
      </c>
      <c r="E33">
        <v>1261</v>
      </c>
      <c r="F33">
        <v>4149</v>
      </c>
    </row>
    <row r="34" spans="1:14">
      <c r="A34" s="8">
        <v>2021</v>
      </c>
      <c r="B34">
        <v>943</v>
      </c>
      <c r="C34">
        <v>1035</v>
      </c>
      <c r="D34">
        <v>1079</v>
      </c>
      <c r="E34">
        <v>1388</v>
      </c>
      <c r="F34">
        <v>4445</v>
      </c>
    </row>
    <row r="35" spans="1:14">
      <c r="A35" s="8">
        <v>2022</v>
      </c>
      <c r="B35">
        <v>1038</v>
      </c>
      <c r="C35">
        <v>1082</v>
      </c>
      <c r="D35">
        <v>1094</v>
      </c>
      <c r="E35">
        <v>1441</v>
      </c>
      <c r="F35">
        <v>4655</v>
      </c>
    </row>
    <row r="36" spans="1:14">
      <c r="A36" s="8">
        <v>2023</v>
      </c>
      <c r="B36">
        <v>1122</v>
      </c>
      <c r="C36">
        <v>1114</v>
      </c>
      <c r="D36">
        <v>1095</v>
      </c>
      <c r="F36">
        <v>3331</v>
      </c>
    </row>
    <row r="37" spans="1:14">
      <c r="A37" s="18" t="s">
        <v>48</v>
      </c>
      <c r="B37" s="17" t="s">
        <v>4</v>
      </c>
      <c r="C37" s="17" t="s">
        <v>5</v>
      </c>
      <c r="D37" s="17" t="s">
        <v>6</v>
      </c>
      <c r="E37" s="17" t="s">
        <v>7</v>
      </c>
      <c r="F37" s="17" t="s">
        <v>33</v>
      </c>
    </row>
    <row r="38" spans="1:14">
      <c r="A38" s="8">
        <v>2018</v>
      </c>
      <c r="B38">
        <v>1371</v>
      </c>
      <c r="C38">
        <v>1368</v>
      </c>
      <c r="D38">
        <v>1391</v>
      </c>
      <c r="E38">
        <v>1558</v>
      </c>
      <c r="F38">
        <v>5688</v>
      </c>
      <c r="H38">
        <f>F38-F31</f>
        <v>2296</v>
      </c>
      <c r="I38" s="15">
        <f>H38/F38</f>
        <v>0.40365682137834036</v>
      </c>
      <c r="M38" s="19"/>
      <c r="N38" s="19"/>
    </row>
    <row r="39" spans="1:14">
      <c r="A39" s="8">
        <v>2019</v>
      </c>
      <c r="B39">
        <v>1254</v>
      </c>
      <c r="C39">
        <v>1310</v>
      </c>
      <c r="D39">
        <v>1339</v>
      </c>
      <c r="E39">
        <v>1694</v>
      </c>
      <c r="F39">
        <v>5597</v>
      </c>
      <c r="H39">
        <f t="shared" ref="H39:H43" si="6">F39-F32</f>
        <v>1930</v>
      </c>
      <c r="I39" s="15">
        <f t="shared" ref="I39:I43" si="7">H39/F39</f>
        <v>0.34482758620689657</v>
      </c>
      <c r="N39" s="19"/>
    </row>
    <row r="40" spans="1:14">
      <c r="A40" s="8">
        <v>2020</v>
      </c>
      <c r="B40">
        <v>1263</v>
      </c>
      <c r="C40">
        <v>1198</v>
      </c>
      <c r="D40">
        <v>1448</v>
      </c>
      <c r="E40">
        <v>1743</v>
      </c>
      <c r="F40">
        <v>5652</v>
      </c>
      <c r="H40">
        <f t="shared" si="6"/>
        <v>1503</v>
      </c>
      <c r="I40" s="15">
        <f t="shared" si="7"/>
        <v>0.26592356687898089</v>
      </c>
    </row>
    <row r="41" spans="1:14">
      <c r="A41" s="8">
        <v>2021</v>
      </c>
      <c r="B41">
        <v>1486</v>
      </c>
      <c r="C41">
        <v>1602</v>
      </c>
      <c r="D41">
        <v>1606</v>
      </c>
      <c r="E41">
        <v>1890</v>
      </c>
      <c r="F41">
        <v>6584</v>
      </c>
      <c r="H41">
        <f t="shared" si="6"/>
        <v>2139</v>
      </c>
      <c r="I41" s="15">
        <f t="shared" si="7"/>
        <v>0.32487849331713242</v>
      </c>
    </row>
    <row r="42" spans="1:14">
      <c r="A42" s="8">
        <v>2022</v>
      </c>
      <c r="B42">
        <v>1547</v>
      </c>
      <c r="C42">
        <v>1636</v>
      </c>
      <c r="D42">
        <v>1640</v>
      </c>
      <c r="E42">
        <v>2019</v>
      </c>
      <c r="F42">
        <v>6842</v>
      </c>
      <c r="H42">
        <f t="shared" si="6"/>
        <v>2187</v>
      </c>
      <c r="I42" s="15">
        <f t="shared" si="7"/>
        <v>0.31964337912890967</v>
      </c>
    </row>
    <row r="43" spans="1:14">
      <c r="A43" s="8">
        <v>2023</v>
      </c>
      <c r="B43">
        <v>1645</v>
      </c>
      <c r="C43">
        <v>1687</v>
      </c>
      <c r="D43">
        <v>1708</v>
      </c>
      <c r="F43">
        <v>5040</v>
      </c>
      <c r="H43">
        <f t="shared" si="6"/>
        <v>1709</v>
      </c>
      <c r="I43" s="15">
        <f t="shared" si="7"/>
        <v>0.3390873015873016</v>
      </c>
    </row>
    <row r="45" spans="1:14">
      <c r="A45" s="26" t="s">
        <v>53</v>
      </c>
      <c r="B45" s="26"/>
      <c r="C45" s="26"/>
      <c r="D45" s="26"/>
      <c r="E45" s="26"/>
      <c r="F45" s="26"/>
      <c r="G45" s="26"/>
      <c r="H45" s="26"/>
      <c r="I45" s="26"/>
    </row>
    <row r="46" spans="1:14">
      <c r="B46" s="15"/>
      <c r="H46" s="25" t="s">
        <v>51</v>
      </c>
      <c r="I46" s="25"/>
      <c r="J46" s="25"/>
      <c r="K46" s="25"/>
      <c r="L46" s="25"/>
      <c r="M46" s="25"/>
    </row>
    <row r="47" spans="1:14">
      <c r="A47" s="17" t="s">
        <v>32</v>
      </c>
      <c r="B47" s="17" t="s">
        <v>4</v>
      </c>
      <c r="C47" s="17" t="s">
        <v>5</v>
      </c>
      <c r="D47" s="17" t="s">
        <v>6</v>
      </c>
      <c r="E47" s="17" t="s">
        <v>7</v>
      </c>
      <c r="F47" s="17" t="s">
        <v>33</v>
      </c>
      <c r="H47" s="17" t="s">
        <v>32</v>
      </c>
      <c r="I47" s="17" t="s">
        <v>4</v>
      </c>
      <c r="J47" s="17" t="s">
        <v>5</v>
      </c>
      <c r="K47" s="17" t="s">
        <v>6</v>
      </c>
      <c r="L47" s="17" t="s">
        <v>7</v>
      </c>
      <c r="M47" s="17" t="s">
        <v>33</v>
      </c>
    </row>
    <row r="48" spans="1:14">
      <c r="A48" s="8">
        <v>2018</v>
      </c>
      <c r="B48">
        <v>1371</v>
      </c>
      <c r="C48">
        <v>1368</v>
      </c>
      <c r="D48">
        <v>1391</v>
      </c>
      <c r="E48">
        <v>1558</v>
      </c>
      <c r="F48">
        <v>5688</v>
      </c>
      <c r="H48" s="8">
        <v>2018</v>
      </c>
      <c r="I48" s="15">
        <v>0</v>
      </c>
      <c r="J48" s="15">
        <f>(C48-B48)/B48</f>
        <v>-2.1881838074398249E-3</v>
      </c>
      <c r="K48" s="15">
        <f t="shared" ref="K48:L53" si="8">(D48-C48)/C48</f>
        <v>1.6812865497076022E-2</v>
      </c>
      <c r="L48" s="15">
        <f t="shared" si="8"/>
        <v>0.12005751258087707</v>
      </c>
      <c r="M48" s="23"/>
    </row>
    <row r="49" spans="1:13">
      <c r="A49" s="8">
        <v>2019</v>
      </c>
      <c r="B49">
        <v>1254</v>
      </c>
      <c r="C49">
        <v>1310</v>
      </c>
      <c r="D49">
        <v>1339</v>
      </c>
      <c r="E49">
        <v>1694</v>
      </c>
      <c r="F49">
        <v>5597</v>
      </c>
      <c r="H49" s="8">
        <v>2019</v>
      </c>
      <c r="I49" s="15">
        <v>0</v>
      </c>
      <c r="J49" s="15">
        <f t="shared" ref="J49:J53" si="9">(C49-B49)/B49</f>
        <v>4.4657097288676235E-2</v>
      </c>
      <c r="K49" s="15">
        <f t="shared" si="8"/>
        <v>2.2137404580152672E-2</v>
      </c>
      <c r="L49" s="15">
        <f t="shared" si="8"/>
        <v>0.26512322628827484</v>
      </c>
      <c r="M49" s="23"/>
    </row>
    <row r="50" spans="1:13">
      <c r="A50" s="8">
        <v>2020</v>
      </c>
      <c r="B50">
        <v>1263</v>
      </c>
      <c r="C50">
        <v>1198</v>
      </c>
      <c r="D50">
        <v>1448</v>
      </c>
      <c r="E50">
        <v>1743</v>
      </c>
      <c r="F50">
        <v>5652</v>
      </c>
      <c r="H50" s="8">
        <v>2020</v>
      </c>
      <c r="I50" s="15">
        <v>0</v>
      </c>
      <c r="J50" s="15">
        <f t="shared" si="9"/>
        <v>-5.1464766429136978E-2</v>
      </c>
      <c r="K50" s="15">
        <f t="shared" si="8"/>
        <v>0.20868113522537562</v>
      </c>
      <c r="L50" s="15">
        <f t="shared" si="8"/>
        <v>0.20372928176795579</v>
      </c>
      <c r="M50" s="23"/>
    </row>
    <row r="51" spans="1:13">
      <c r="A51" s="8">
        <v>2021</v>
      </c>
      <c r="B51">
        <v>1486</v>
      </c>
      <c r="C51">
        <v>1602</v>
      </c>
      <c r="D51">
        <v>1606</v>
      </c>
      <c r="E51">
        <v>1890</v>
      </c>
      <c r="F51">
        <v>6584</v>
      </c>
      <c r="H51" s="8">
        <v>2021</v>
      </c>
      <c r="I51" s="15">
        <v>0</v>
      </c>
      <c r="J51" s="15">
        <f t="shared" si="9"/>
        <v>7.8061911170928672E-2</v>
      </c>
      <c r="K51" s="15">
        <f t="shared" si="8"/>
        <v>2.4968789013732834E-3</v>
      </c>
      <c r="L51" s="15">
        <f t="shared" si="8"/>
        <v>0.17683686176836863</v>
      </c>
      <c r="M51" s="23"/>
    </row>
    <row r="52" spans="1:13">
      <c r="A52" s="8">
        <v>2022</v>
      </c>
      <c r="B52">
        <v>1547</v>
      </c>
      <c r="C52">
        <v>1636</v>
      </c>
      <c r="D52">
        <v>1640</v>
      </c>
      <c r="E52">
        <v>2019</v>
      </c>
      <c r="F52">
        <v>6842</v>
      </c>
      <c r="H52" s="8">
        <v>2022</v>
      </c>
      <c r="I52" s="15">
        <v>0</v>
      </c>
      <c r="J52" s="15">
        <f t="shared" si="9"/>
        <v>5.7530704589528116E-2</v>
      </c>
      <c r="K52" s="15">
        <f t="shared" si="8"/>
        <v>2.4449877750611247E-3</v>
      </c>
      <c r="L52" s="15">
        <f t="shared" si="8"/>
        <v>0.23109756097560977</v>
      </c>
      <c r="M52" s="23"/>
    </row>
    <row r="53" spans="1:13">
      <c r="A53" s="8">
        <v>2023</v>
      </c>
      <c r="B53">
        <v>1645</v>
      </c>
      <c r="C53">
        <v>1687</v>
      </c>
      <c r="D53">
        <v>1708</v>
      </c>
      <c r="F53">
        <v>5040</v>
      </c>
      <c r="H53" s="8">
        <v>2023</v>
      </c>
      <c r="I53" s="15">
        <v>0</v>
      </c>
      <c r="J53" s="15">
        <f t="shared" si="9"/>
        <v>2.553191489361702E-2</v>
      </c>
      <c r="K53" s="15">
        <f t="shared" si="8"/>
        <v>1.2448132780082987E-2</v>
      </c>
      <c r="L53" s="15">
        <f t="shared" si="8"/>
        <v>-1</v>
      </c>
      <c r="M53" s="23"/>
    </row>
    <row r="55" spans="1:13">
      <c r="A55" s="25" t="s">
        <v>52</v>
      </c>
      <c r="B55" s="25"/>
      <c r="C55" s="25"/>
      <c r="D55" s="25"/>
      <c r="E55" s="25"/>
      <c r="F55" s="25"/>
    </row>
    <row r="56" spans="1:13">
      <c r="A56" s="17" t="s">
        <v>32</v>
      </c>
      <c r="B56" s="17" t="s">
        <v>4</v>
      </c>
      <c r="C56" s="17" t="s">
        <v>5</v>
      </c>
      <c r="D56" s="17" t="s">
        <v>6</v>
      </c>
      <c r="E56" s="17" t="s">
        <v>7</v>
      </c>
      <c r="F56" s="17" t="s">
        <v>33</v>
      </c>
    </row>
    <row r="57" spans="1:13">
      <c r="A57" s="8">
        <v>2018</v>
      </c>
      <c r="B57" s="15">
        <v>0</v>
      </c>
      <c r="C57" s="15">
        <v>0</v>
      </c>
      <c r="D57" s="15">
        <v>0</v>
      </c>
      <c r="E57" s="15">
        <v>0</v>
      </c>
      <c r="F57" s="29">
        <v>0</v>
      </c>
      <c r="G57" s="28">
        <v>0</v>
      </c>
      <c r="H57" s="30">
        <v>0</v>
      </c>
    </row>
    <row r="58" spans="1:13">
      <c r="A58" s="8">
        <v>2019</v>
      </c>
      <c r="B58" s="15">
        <f>(B49-B48)/B48</f>
        <v>-8.5339168490153175E-2</v>
      </c>
      <c r="C58" s="15">
        <f t="shared" ref="C58:E58" si="10">(C49-C48)/C48</f>
        <v>-4.2397660818713448E-2</v>
      </c>
      <c r="D58" s="15">
        <f t="shared" si="10"/>
        <v>-3.7383177570093455E-2</v>
      </c>
      <c r="E58" s="15">
        <f t="shared" si="10"/>
        <v>8.7291399229781769E-2</v>
      </c>
      <c r="F58" s="29">
        <f>(F49-F48)/F48</f>
        <v>-1.5998593530239101E-2</v>
      </c>
      <c r="G58" s="28">
        <f>(F49-F48)</f>
        <v>-91</v>
      </c>
      <c r="H58" s="30">
        <f>(F49-F48)/F48</f>
        <v>-1.5998593530239101E-2</v>
      </c>
    </row>
    <row r="59" spans="1:13">
      <c r="A59" s="8">
        <v>2020</v>
      </c>
      <c r="B59" s="15">
        <f t="shared" ref="B59:F62" si="11">(B50-B49)/B49</f>
        <v>7.1770334928229667E-3</v>
      </c>
      <c r="C59" s="15">
        <f t="shared" si="11"/>
        <v>-8.5496183206106871E-2</v>
      </c>
      <c r="D59" s="15">
        <f t="shared" si="11"/>
        <v>8.1404032860343534E-2</v>
      </c>
      <c r="E59" s="15">
        <f t="shared" si="11"/>
        <v>2.8925619834710745E-2</v>
      </c>
      <c r="F59" s="29">
        <f t="shared" si="11"/>
        <v>9.8266928711809899E-3</v>
      </c>
      <c r="G59" s="28">
        <f>(F50-F49)</f>
        <v>55</v>
      </c>
      <c r="H59" s="30">
        <f>(F50-F48)/F48</f>
        <v>-6.3291139240506328E-3</v>
      </c>
    </row>
    <row r="60" spans="1:13">
      <c r="A60" s="8">
        <v>2021</v>
      </c>
      <c r="B60" s="15">
        <f t="shared" si="11"/>
        <v>0.17656373713380838</v>
      </c>
      <c r="C60" s="15">
        <f t="shared" si="11"/>
        <v>0.337228714524207</v>
      </c>
      <c r="D60" s="15">
        <f t="shared" si="11"/>
        <v>0.10911602209944751</v>
      </c>
      <c r="E60" s="15">
        <f t="shared" si="11"/>
        <v>8.4337349397590355E-2</v>
      </c>
      <c r="F60" s="29">
        <f t="shared" si="11"/>
        <v>0.16489738145789101</v>
      </c>
      <c r="G60" s="28">
        <f>(F51-F50)</f>
        <v>932</v>
      </c>
      <c r="H60" s="30">
        <f>(F51-F48)/F48</f>
        <v>0.15752461322081576</v>
      </c>
      <c r="I60" s="5"/>
    </row>
    <row r="61" spans="1:13">
      <c r="A61" s="8">
        <v>2022</v>
      </c>
      <c r="B61" s="15">
        <f t="shared" si="11"/>
        <v>4.1049798115746973E-2</v>
      </c>
      <c r="C61" s="15">
        <f t="shared" si="11"/>
        <v>2.1223470661672909E-2</v>
      </c>
      <c r="D61" s="15">
        <f t="shared" si="11"/>
        <v>2.1170610211706103E-2</v>
      </c>
      <c r="E61" s="15">
        <f t="shared" si="11"/>
        <v>6.8253968253968247E-2</v>
      </c>
      <c r="F61" s="29">
        <f t="shared" si="11"/>
        <v>3.9185905224787362E-2</v>
      </c>
      <c r="G61" s="28">
        <f>(F52-F51)</f>
        <v>258</v>
      </c>
      <c r="H61" s="30">
        <f>(F52-F48)/F48</f>
        <v>0.2028832630098453</v>
      </c>
    </row>
    <row r="62" spans="1:13">
      <c r="A62" s="8">
        <v>2023</v>
      </c>
      <c r="B62" s="15">
        <f t="shared" si="11"/>
        <v>6.3348416289592757E-2</v>
      </c>
      <c r="C62" s="15">
        <f t="shared" si="11"/>
        <v>3.1173594132029341E-2</v>
      </c>
      <c r="D62" s="15">
        <f t="shared" si="11"/>
        <v>4.1463414634146344E-2</v>
      </c>
      <c r="E62" s="15">
        <f t="shared" si="11"/>
        <v>-1</v>
      </c>
      <c r="F62" s="29">
        <f>(F53-F52)/F52</f>
        <v>-0.26337328266588717</v>
      </c>
      <c r="G62" s="28">
        <f>(F53-F52)</f>
        <v>-1802</v>
      </c>
      <c r="H62" s="30">
        <f>(F53-F48)/F48</f>
        <v>-0.11392405063291139</v>
      </c>
    </row>
  </sheetData>
  <mergeCells count="8">
    <mergeCell ref="Q2:U2"/>
    <mergeCell ref="A13:I13"/>
    <mergeCell ref="A29:I29"/>
    <mergeCell ref="H46:M46"/>
    <mergeCell ref="A55:F55"/>
    <mergeCell ref="A45:I45"/>
    <mergeCell ref="A2:D2"/>
    <mergeCell ref="F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05A-589D-4A50-B189-2DBCF3F5FC25}">
  <dimension ref="B1:P25"/>
  <sheetViews>
    <sheetView workbookViewId="0">
      <selection activeCell="H18" sqref="H18"/>
    </sheetView>
  </sheetViews>
  <sheetFormatPr defaultRowHeight="15"/>
  <cols>
    <col min="2" max="2" width="13.140625" bestFit="1" customWidth="1"/>
    <col min="3" max="3" width="14.85546875" bestFit="1" customWidth="1"/>
    <col min="5" max="5" width="13.140625" bestFit="1" customWidth="1"/>
    <col min="6" max="6" width="14.85546875" bestFit="1" customWidth="1"/>
    <col min="10" max="10" width="83.140625" bestFit="1" customWidth="1"/>
  </cols>
  <sheetData>
    <row r="1" spans="2:16">
      <c r="B1" s="7" t="s">
        <v>1</v>
      </c>
      <c r="C1" t="s">
        <v>8</v>
      </c>
      <c r="J1" s="21"/>
      <c r="K1" s="21"/>
      <c r="L1" s="21"/>
      <c r="M1" s="21"/>
      <c r="N1" s="21"/>
      <c r="O1" s="21"/>
    </row>
    <row r="2" spans="2:16">
      <c r="J2" s="22"/>
      <c r="K2" s="21"/>
      <c r="L2" s="21"/>
      <c r="M2" s="21"/>
      <c r="N2" s="21"/>
      <c r="O2" s="21"/>
    </row>
    <row r="3" spans="2:16">
      <c r="B3" s="7" t="s">
        <v>32</v>
      </c>
      <c r="C3" t="s">
        <v>35</v>
      </c>
      <c r="E3" s="7" t="s">
        <v>32</v>
      </c>
      <c r="F3" t="s">
        <v>35</v>
      </c>
      <c r="J3" s="22"/>
      <c r="K3" s="21"/>
      <c r="L3" s="21"/>
      <c r="M3" s="21"/>
      <c r="N3" s="21">
        <v>292</v>
      </c>
      <c r="O3" s="21">
        <v>151</v>
      </c>
      <c r="P3">
        <v>31</v>
      </c>
    </row>
    <row r="4" spans="2:16">
      <c r="B4" s="8">
        <v>2018</v>
      </c>
      <c r="C4">
        <v>47237</v>
      </c>
      <c r="E4" s="8">
        <v>2018</v>
      </c>
      <c r="F4">
        <v>2000</v>
      </c>
      <c r="H4">
        <f>GETPIVOTDATA("Amount",$B$3,"Year",2018)+GETPIVOTDATA("Amount",$E$3,"Year",2018)</f>
        <v>49237</v>
      </c>
      <c r="J4" s="22"/>
      <c r="K4" s="21"/>
      <c r="L4" s="21"/>
      <c r="M4" s="21"/>
      <c r="N4" s="21"/>
      <c r="O4" s="21"/>
    </row>
    <row r="5" spans="2:16">
      <c r="B5" s="8">
        <v>2019</v>
      </c>
      <c r="C5">
        <v>51038</v>
      </c>
      <c r="E5" s="8">
        <v>2019</v>
      </c>
      <c r="F5">
        <v>1546</v>
      </c>
      <c r="H5">
        <f>GETPIVOTDATA("Amount",$B$3,"Year",2018)+GETPIVOTDATA("Amount",$E$3,"Year",2018)</f>
        <v>49237</v>
      </c>
      <c r="J5" s="22"/>
      <c r="K5" s="21"/>
      <c r="L5" s="21"/>
      <c r="M5" s="21"/>
      <c r="N5" s="21"/>
      <c r="O5" s="24">
        <v>1599</v>
      </c>
    </row>
    <row r="6" spans="2:16">
      <c r="B6" s="8">
        <v>2020</v>
      </c>
      <c r="C6">
        <v>48549</v>
      </c>
      <c r="E6" s="8">
        <v>2020</v>
      </c>
      <c r="F6">
        <v>1810</v>
      </c>
      <c r="J6" s="22"/>
      <c r="K6" s="21" t="s">
        <v>55</v>
      </c>
      <c r="L6" s="21">
        <v>270</v>
      </c>
      <c r="M6" s="21">
        <f>L6*2</f>
        <v>540</v>
      </c>
      <c r="N6" s="21"/>
      <c r="O6" s="24">
        <v>1668</v>
      </c>
      <c r="P6" s="19">
        <f>O6-O5</f>
        <v>69</v>
      </c>
    </row>
    <row r="7" spans="2:16">
      <c r="B7" s="8">
        <v>2021</v>
      </c>
      <c r="C7">
        <v>56082</v>
      </c>
      <c r="E7" s="8">
        <v>2021</v>
      </c>
      <c r="F7">
        <v>2106</v>
      </c>
      <c r="J7" s="22"/>
      <c r="K7" s="21" t="s">
        <v>56</v>
      </c>
      <c r="L7" s="21">
        <v>742</v>
      </c>
      <c r="M7" s="21"/>
      <c r="N7" s="21"/>
      <c r="O7" s="24">
        <v>-1194</v>
      </c>
    </row>
    <row r="8" spans="2:16">
      <c r="B8" s="8">
        <v>2022</v>
      </c>
      <c r="C8">
        <v>57211</v>
      </c>
      <c r="E8" s="8">
        <v>2022</v>
      </c>
      <c r="F8">
        <v>2072</v>
      </c>
      <c r="J8" s="22"/>
      <c r="K8" s="21" t="s">
        <v>57</v>
      </c>
      <c r="L8" s="21">
        <v>513</v>
      </c>
      <c r="M8" s="21"/>
      <c r="N8" s="21"/>
      <c r="O8" s="24">
        <f>SUM(O6:O7)</f>
        <v>474</v>
      </c>
    </row>
    <row r="9" spans="2:16">
      <c r="B9" s="8">
        <v>2023</v>
      </c>
      <c r="C9">
        <v>44777</v>
      </c>
      <c r="E9" s="8">
        <v>2023</v>
      </c>
      <c r="F9">
        <v>1495</v>
      </c>
      <c r="J9" s="22"/>
      <c r="K9" s="21" t="s">
        <v>58</v>
      </c>
      <c r="L9" s="21">
        <v>115</v>
      </c>
      <c r="M9" s="21">
        <v>433</v>
      </c>
      <c r="N9" s="21"/>
      <c r="O9" s="21"/>
    </row>
    <row r="10" spans="2:16">
      <c r="B10" s="8" t="s">
        <v>33</v>
      </c>
      <c r="C10">
        <v>304894</v>
      </c>
      <c r="E10" s="8" t="s">
        <v>33</v>
      </c>
      <c r="F10">
        <v>11029</v>
      </c>
    </row>
    <row r="11" spans="2:16">
      <c r="J11" t="s">
        <v>61</v>
      </c>
    </row>
    <row r="13" spans="2:16">
      <c r="M13" s="24">
        <v>1668</v>
      </c>
      <c r="N13">
        <v>-793</v>
      </c>
      <c r="O13">
        <v>292</v>
      </c>
    </row>
    <row r="14" spans="2:16">
      <c r="L14" t="s">
        <v>60</v>
      </c>
      <c r="M14" s="19">
        <v>-1194</v>
      </c>
      <c r="O14">
        <v>151</v>
      </c>
    </row>
    <row r="15" spans="2:16">
      <c r="B15">
        <v>2018</v>
      </c>
      <c r="C15">
        <v>47237</v>
      </c>
      <c r="D15">
        <v>2000</v>
      </c>
      <c r="E15">
        <f>C15+D15</f>
        <v>49237</v>
      </c>
      <c r="M15" s="19">
        <f>SUM(M13:M14)</f>
        <v>474</v>
      </c>
      <c r="O15">
        <v>31</v>
      </c>
    </row>
    <row r="16" spans="2:16">
      <c r="B16">
        <v>2019</v>
      </c>
      <c r="C16">
        <v>51038</v>
      </c>
      <c r="D16">
        <v>1546</v>
      </c>
      <c r="E16">
        <f t="shared" ref="E16:E20" si="0">C16+D16</f>
        <v>52584</v>
      </c>
      <c r="F16" s="15">
        <f>(E16-E15)/E15</f>
        <v>6.7977334118650604E-2</v>
      </c>
      <c r="O16">
        <f>SUM(O13:O15)</f>
        <v>474</v>
      </c>
    </row>
    <row r="17" spans="2:15">
      <c r="B17">
        <v>2020</v>
      </c>
      <c r="C17">
        <v>48549</v>
      </c>
      <c r="D17">
        <v>1810</v>
      </c>
      <c r="E17">
        <f t="shared" si="0"/>
        <v>50359</v>
      </c>
      <c r="F17" s="15">
        <f t="shared" ref="F17:F20" si="1">(E17-E16)/E16</f>
        <v>-4.2313251179065876E-2</v>
      </c>
      <c r="J17" t="s">
        <v>59</v>
      </c>
    </row>
    <row r="18" spans="2:15">
      <c r="B18">
        <v>2021</v>
      </c>
      <c r="C18">
        <v>56082</v>
      </c>
      <c r="D18">
        <v>2106</v>
      </c>
      <c r="E18">
        <f t="shared" si="0"/>
        <v>58188</v>
      </c>
      <c r="F18" s="15">
        <f t="shared" si="1"/>
        <v>0.15546377013046328</v>
      </c>
      <c r="M18" s="19">
        <v>1668</v>
      </c>
      <c r="N18" s="19">
        <v>-1194</v>
      </c>
      <c r="O18" s="19">
        <f>M18+N18</f>
        <v>474</v>
      </c>
    </row>
    <row r="19" spans="2:15">
      <c r="B19">
        <v>2022</v>
      </c>
      <c r="C19">
        <v>57211</v>
      </c>
      <c r="D19">
        <v>2072</v>
      </c>
      <c r="E19">
        <f t="shared" si="0"/>
        <v>59283</v>
      </c>
      <c r="F19" s="15">
        <f t="shared" si="1"/>
        <v>1.8818313054237989E-2</v>
      </c>
      <c r="J19" s="21"/>
      <c r="K19" s="21"/>
      <c r="L19" s="21"/>
      <c r="M19" s="21"/>
      <c r="N19" s="21"/>
      <c r="O19" s="21"/>
    </row>
    <row r="20" spans="2:15">
      <c r="B20">
        <v>2023</v>
      </c>
      <c r="C20">
        <v>44777</v>
      </c>
      <c r="D20">
        <v>1495</v>
      </c>
      <c r="E20">
        <f t="shared" si="0"/>
        <v>46272</v>
      </c>
      <c r="F20" s="15">
        <f t="shared" si="1"/>
        <v>-0.21947269875006326</v>
      </c>
      <c r="J20" s="22"/>
      <c r="K20" s="21"/>
      <c r="L20" s="21"/>
      <c r="M20" s="21"/>
      <c r="N20" s="21"/>
      <c r="O20" s="21"/>
    </row>
    <row r="21" spans="2:15">
      <c r="J21" s="22"/>
      <c r="K21" s="21"/>
      <c r="L21" s="21"/>
      <c r="M21" s="21"/>
      <c r="N21" s="21"/>
      <c r="O21" s="21"/>
    </row>
    <row r="22" spans="2:15">
      <c r="J22" s="22"/>
      <c r="K22" s="21"/>
      <c r="L22" s="21"/>
      <c r="M22" s="21"/>
      <c r="N22" s="21"/>
      <c r="O22" s="21"/>
    </row>
    <row r="23" spans="2:15">
      <c r="J23" s="22"/>
      <c r="K23" s="21"/>
      <c r="L23" s="21"/>
      <c r="M23" s="21"/>
      <c r="N23" s="21"/>
      <c r="O23" s="21"/>
    </row>
    <row r="24" spans="2:15">
      <c r="J24" s="22"/>
      <c r="K24" s="21"/>
      <c r="L24" s="21"/>
      <c r="M24" s="21"/>
      <c r="N24" s="21"/>
      <c r="O24" s="21"/>
    </row>
    <row r="25" spans="2:15">
      <c r="J25" s="22"/>
      <c r="K25" s="21"/>
      <c r="L25" s="21"/>
      <c r="M25" s="21"/>
      <c r="N25" s="21"/>
      <c r="O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</vt:lpstr>
      <vt:lpstr>franchiseSales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2023-12-09T07:02:37Z</dcterms:created>
  <dcterms:modified xsi:type="dcterms:W3CDTF">2023-12-23T16:35:50Z</dcterms:modified>
</cp:coreProperties>
</file>