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GitHub\genie-search-resources\"/>
    </mc:Choice>
  </mc:AlternateContent>
  <xr:revisionPtr revIDLastSave="0" documentId="13_ncr:1_{0DE5B4B9-F03E-4368-BA17-4CD8F603138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utor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N12" i="1" l="1"/>
  <c r="N13" i="1"/>
  <c r="N14" i="1"/>
  <c r="N15" i="1"/>
  <c r="N16" i="1"/>
  <c r="O17" i="1"/>
  <c r="E1" i="1"/>
  <c r="N17" i="1" l="1"/>
  <c r="O18" i="1"/>
  <c r="N18" i="1" s="1"/>
</calcChain>
</file>

<file path=xl/sharedStrings.xml><?xml version="1.0" encoding="utf-8"?>
<sst xmlns="http://schemas.openxmlformats.org/spreadsheetml/2006/main" count="192" uniqueCount="108">
  <si>
    <t>Baixar os códigos-fonte dos projetos</t>
  </si>
  <si>
    <t>Construir a infraestrutura Sourcerer para os projetos</t>
  </si>
  <si>
    <t>Indexar os projetos no Solr</t>
  </si>
  <si>
    <t>Configurar o ambiente para o repositório</t>
  </si>
  <si>
    <t>Extender o BD dos projetos com interface-metrics</t>
  </si>
  <si>
    <t>Executar o i-code-genie sobre o repositório criado</t>
  </si>
  <si>
    <t>Instalar o JDK</t>
  </si>
  <si>
    <t>Path</t>
  </si>
  <si>
    <t>Arquivo</t>
  </si>
  <si>
    <t>Instalar o Eclipse Mars</t>
  </si>
  <si>
    <t>eclipse-java-mars-2-win32-x86_64.zip</t>
  </si>
  <si>
    <t>Descrição</t>
  </si>
  <si>
    <t>No Eclipse: Help -&gt; Eclipse Marketplace -&gt; busque por "pde"</t>
  </si>
  <si>
    <t>Instalar o Plug-in Development Environment (PDE) no Eclipse</t>
  </si>
  <si>
    <t>Criar [eclipse-path]</t>
  </si>
  <si>
    <t>Exemplo: C:\Dev\eclipse\eclipse-java-mars-2-win32-x86_64</t>
  </si>
  <si>
    <t>Criar [sourcerer-path]</t>
  </si>
  <si>
    <t>Exemplo: C:\Dev\workspaces\eclipse-java-mars-2-win32-x86_64\Sourcerer-master</t>
  </si>
  <si>
    <t>Sourcerer-master.zip</t>
  </si>
  <si>
    <t>Descompactar os Projetos do Sourcerer</t>
  </si>
  <si>
    <t>Importar os Projetos do Sourcerer no Eclipse</t>
  </si>
  <si>
    <t>No Eclipse: File -&gt; Import -&gt; General -&gt; Existing Projects into Workspace</t>
  </si>
  <si>
    <t>Detalhe</t>
  </si>
  <si>
    <t>Geralmente de um HD externo de algum membro do grupo de pesquisa</t>
  </si>
  <si>
    <t>Criar [repo-path]</t>
  </si>
  <si>
    <t>Criar [repo-path]\crawled-projects</t>
  </si>
  <si>
    <t>Criar [repo-path]\db-import-output</t>
  </si>
  <si>
    <t>Criar [repo-path]\extracted-projects</t>
  </si>
  <si>
    <t>Criar [repo-path]\console-logs</t>
  </si>
  <si>
    <t>Iniciar o Mysql</t>
  </si>
  <si>
    <t>mysql_start.bat</t>
  </si>
  <si>
    <t>Obter [sourcerer_portable]</t>
  </si>
  <si>
    <t>[sourcerer_portable]</t>
  </si>
  <si>
    <t>No Eclipse</t>
  </si>
  <si>
    <t>Rodar: Step 1 - Extractor Lib.launch</t>
  </si>
  <si>
    <t>Rodar: Step 2 - Extractor.launch</t>
  </si>
  <si>
    <t>Rodar: Step 3 - Repackage Extractor.launch</t>
  </si>
  <si>
    <t>No [eclipse-path]</t>
  </si>
  <si>
    <t>No [sourcerer-path]</t>
  </si>
  <si>
    <t>Configurar: tutorial-extraction.properties e tutorial-db.properties</t>
  </si>
  <si>
    <t>Alterar o formato de Data/hora do Sistem Operacional para o Inglês</t>
  </si>
  <si>
    <t>Rodar: Database.launch</t>
  </si>
  <si>
    <t>Alterar linha 19 do arquivo: Step 4.3 - Extract Jars.launch</t>
  </si>
  <si>
    <t>Definir nome do novo repositório [novo_repo]</t>
  </si>
  <si>
    <t>Criar o database no Mysql para o novo repositório: [novo_repo]</t>
  </si>
  <si>
    <t>Substituir argumento: --extract-maven-jar por: --extract-project-jars</t>
  </si>
  <si>
    <t>novo_repo_notes.xlsx</t>
  </si>
  <si>
    <t>Preencher a tabela: Machine config</t>
  </si>
  <si>
    <t>Criar o arquivo de notas do novo repositório</t>
  </si>
  <si>
    <t>tutorial resources</t>
  </si>
  <si>
    <t>Copiar para [repo-path]\[novo_repo]_notes.xlsx</t>
  </si>
  <si>
    <t>No [novo_repo]_notes.xlsx</t>
  </si>
  <si>
    <t>Arquivos de Build do Sourcerer: Configurar output dos logs para ca</t>
  </si>
  <si>
    <t>Para cada arquivo *.launch</t>
  </si>
  <si>
    <t>Arquivos de Build do Sourcerer: Rodar e Preencher: Build steps</t>
  </si>
  <si>
    <t>Para cada arquivo *.launch + preencher no [novo_repo]_notes.xlsx</t>
  </si>
  <si>
    <t>Preencher a tabela: Tables</t>
  </si>
  <si>
    <t>A</t>
  </si>
  <si>
    <t>B</t>
  </si>
  <si>
    <t>C</t>
  </si>
  <si>
    <t>D</t>
  </si>
  <si>
    <t>E</t>
  </si>
  <si>
    <t>F</t>
  </si>
  <si>
    <t>Nr</t>
  </si>
  <si>
    <t>Etapa</t>
  </si>
  <si>
    <t>Atividade</t>
  </si>
  <si>
    <t>St</t>
  </si>
  <si>
    <t>ok</t>
  </si>
  <si>
    <t>Instalar o Eclipse</t>
  </si>
  <si>
    <t>É melhor que a seperação de nomes seja feita com _</t>
  </si>
  <si>
    <t>Criar [eclipse-mars-path]</t>
  </si>
  <si>
    <t>No [eclipse-mars-path]</t>
  </si>
  <si>
    <t>Exemplo: C:\Dev\eclipse\sts-4.1.2.RELEASE</t>
  </si>
  <si>
    <t>https://github.com/unifesp-seg/github-downloader</t>
  </si>
  <si>
    <t>Checkout do Projeto github-downloader</t>
  </si>
  <si>
    <t>Importar o Projeto github-downloader</t>
  </si>
  <si>
    <t>Parar o Mysql</t>
  </si>
  <si>
    <t>Configurar o Projeto</t>
  </si>
  <si>
    <t>config.properties</t>
  </si>
  <si>
    <t>br.unifesp.ppgcc.githubdownloader.interfaces.daemon.Main (1)</t>
  </si>
  <si>
    <t>br.unifesp.ppgcc.githubdownloader.interfaces.daemon.Main (2)</t>
  </si>
  <si>
    <t>Baixar os projetos do GitHub</t>
  </si>
  <si>
    <t>Descompactar os projetos baixados</t>
  </si>
  <si>
    <t>Converter os projetos descompactados para o padrão do Sourcerer</t>
  </si>
  <si>
    <t>....daemon.ConvertToSorcererCrawledFormatMain.java</t>
  </si>
  <si>
    <t>Mover os códigos-fontes dos projetos no Padrão do Sourcerer</t>
  </si>
  <si>
    <t>Para pasta: [repo-path]\crawled-projects</t>
  </si>
  <si>
    <t>Print</t>
  </si>
  <si>
    <t>Root</t>
  </si>
  <si>
    <t>[sourcerer_portable]\repositories\[novo_repo]</t>
  </si>
  <si>
    <t>[novo_repo]</t>
  </si>
  <si>
    <t>[repo-path]</t>
  </si>
  <si>
    <t>[eclipse-path]</t>
  </si>
  <si>
    <t>C:\Dev\eclipse\sts-4.1.2.RELEASE</t>
  </si>
  <si>
    <t>[eclipse-mars-path]</t>
  </si>
  <si>
    <t>C:\Dev\eclipse\eclipse-java-mars-2-win32-x86_64</t>
  </si>
  <si>
    <t>[sourcerer-path]</t>
  </si>
  <si>
    <t>C:\Dev\workspaces\eclipse-java-mars-2-win32-x86_64\Sourcerer-master</t>
  </si>
  <si>
    <t>Link</t>
  </si>
  <si>
    <t>tools\Windows</t>
  </si>
  <si>
    <t>tools</t>
  </si>
  <si>
    <t>bin\launch\java-tools\database</t>
  </si>
  <si>
    <t>bin\launch\java-tools\extractor</t>
  </si>
  <si>
    <t>bin\launch\tutorial</t>
  </si>
  <si>
    <t>repositories</t>
  </si>
  <si>
    <t>[novo_repo_notes]</t>
  </si>
  <si>
    <t>G:\sourcerer_portable</t>
  </si>
  <si>
    <t>github_550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</si>
</sst>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Arial"/>
      <family val="2"/>
    </font>
    <font>
      <b/>
      <sz val="12"/>
      <color theme="5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7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0" borderId="0" xfId="1" applyFont="1" applyAlignment="1">
      <alignment vertical="center"/>
    </xf>
    <xf numFmtId="0" fontId="2" fillId="3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7" borderId="0" xfId="1" applyFont="1" applyFill="1" applyAlignment="1">
      <alignment horizontal="center" vertical="center"/>
    </xf>
    <xf numFmtId="0" fontId="1" fillId="0" borderId="0" xfId="1" applyNumberForma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1" applyFont="1" applyAlignment="1">
      <alignment vertical="center"/>
    </xf>
  </cellXfs>
  <cellStyles count="2">
    <cellStyle name="Hiperlink" xfId="1" builtinId="8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4" tint="-0.249977111117893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bgColor theme="6" tint="0.39994506668294322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7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7"/>
        <name val="Calibri"/>
        <family val="2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>
          <bgColor theme="6" tint="0.39994506668294322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E0F094-9EC4-4D9A-ADE8-C9FACA7F8C79}" name="Tabela1" displayName="Tabela1" ref="B2:K40" totalsRowShown="0" headerRowDxfId="26" dataDxfId="25">
  <autoFilter ref="B2:K40" xr:uid="{0F785D68-BC43-40B4-B7B2-C9ED4DD23256}"/>
  <sortState xmlns:xlrd2="http://schemas.microsoft.com/office/spreadsheetml/2017/richdata2" ref="B3:K40">
    <sortCondition ref="D2:D40"/>
  </sortState>
  <tableColumns count="10">
    <tableColumn id="1" xr3:uid="{EE3B0279-79FA-4F14-BE52-C2A075355689}" name="Etapa" dataDxfId="30"/>
    <tableColumn id="8" xr3:uid="{2C41BA25-1AB2-4504-BB10-63BD6EC49610}" name="St" dataDxfId="20"/>
    <tableColumn id="2" xr3:uid="{D86A4013-2747-47D1-8111-7D6905558CC1}" name="Nr" dataDxfId="29"/>
    <tableColumn id="3" xr3:uid="{FC804BBD-7208-4928-A61B-18C9A30A44A0}" name="Atividade" dataDxfId="28"/>
    <tableColumn id="4" xr3:uid="{1F844946-5C34-4481-8A1D-52378EE3AF89}" name="Descrição" dataDxfId="27"/>
    <tableColumn id="5" xr3:uid="{6B22BEDC-E2CF-44C0-85F6-04A14CA03A98}" name="Print" dataDxfId="17"/>
    <tableColumn id="9" xr3:uid="{C153ED0B-F358-453D-A4D0-4CC1D55803BB}" name="Link" dataDxfId="0">
      <calculatedColumnFormula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calculatedColumnFormula>
    </tableColumn>
    <tableColumn id="10" xr3:uid="{B6DA9F8F-4317-4E54-A1B6-E64E891B2151}" name="Root" dataDxfId="8"/>
    <tableColumn id="6" xr3:uid="{F2BB27A5-32B0-4453-86CF-2CA8D2087C98}" name="Path" dataDxfId="7"/>
    <tableColumn id="7" xr3:uid="{3093DDD6-59C5-4123-901F-B0FD928BC201}" name="Arquivo" dataDxfId="6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8782BA-4D9D-4262-AF8F-6B1ECEEF5757}" name="Tabela2" displayName="Tabela2" ref="N3:O9" totalsRowShown="0" headerRowDxfId="21" dataDxfId="22">
  <autoFilter ref="N3:O9" xr:uid="{39F564CB-E68E-4A1E-BF25-D7EB36FBB3BF}"/>
  <tableColumns count="2">
    <tableColumn id="1" xr3:uid="{4DC39B4C-8818-4FD7-9DAF-592572E00436}" name="Etapa" dataDxfId="24"/>
    <tableColumn id="3" xr3:uid="{8A36D5F4-3E99-4CDC-B523-B68DB72280EF}" name="Descrição" dataDxfId="23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6A6EE0-B6C7-4786-8935-B279A85CF0C1}" name="Root" displayName="Root" ref="M11:O18" totalsRowShown="0" headerRowDxfId="18" dataDxfId="19">
  <autoFilter ref="M11:O18" xr:uid="{2950BCD1-8C29-4E88-A13B-3A2AF8470DB5}"/>
  <tableColumns count="3">
    <tableColumn id="1" xr3:uid="{AC448D7B-2B4D-441C-B133-8C3F67B63162}" name="Root" dataDxfId="5"/>
    <tableColumn id="3" xr3:uid="{9631FB86-3F4F-445E-B872-DC3E8D07C7E9}" name="Link" dataDxfId="3" dataCellStyle="Hiperlink">
      <calculatedColumnFormula>HYPERLINK(Root[[#This Row],[Path]],"abrir")</calculatedColumnFormula>
    </tableColumn>
    <tableColumn id="2" xr3:uid="{1944283A-D36F-4432-903B-BAD47201DD5F}" name="Path" dataDxfId="4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Windows%2010%20-%20Formato%20de%20data%20em%20Ingl&#234;s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3.png" TargetMode="External"/><Relationship Id="rId1" Type="http://schemas.openxmlformats.org/officeDocument/2006/relationships/hyperlink" Target="1.png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9"/>
  <sheetViews>
    <sheetView showGridLines="0" tabSelected="1" zoomScale="85" zoomScaleNormal="85" workbookViewId="0">
      <pane ySplit="2" topLeftCell="A3" activePane="bottomLeft" state="frozen"/>
      <selection pane="bottomLeft" activeCell="H6" sqref="H6"/>
    </sheetView>
  </sheetViews>
  <sheetFormatPr defaultRowHeight="20.100000000000001" customHeight="1" x14ac:dyDescent="0.25"/>
  <cols>
    <col min="1" max="1" width="2.5703125" style="1" customWidth="1"/>
    <col min="2" max="2" width="8" style="2" bestFit="1" customWidth="1"/>
    <col min="3" max="3" width="5.28515625" style="9" bestFit="1" customWidth="1"/>
    <col min="4" max="4" width="5.7109375" style="2" bestFit="1" customWidth="1"/>
    <col min="5" max="5" width="56.140625" style="1" bestFit="1" customWidth="1"/>
    <col min="6" max="6" width="68.85546875" style="1" bestFit="1" customWidth="1"/>
    <col min="7" max="7" width="7.7109375" style="1" bestFit="1" customWidth="1"/>
    <col min="8" max="8" width="7" style="15" bestFit="1" customWidth="1"/>
    <col min="9" max="9" width="14.140625" style="1" bestFit="1" customWidth="1"/>
    <col min="10" max="10" width="32.85546875" style="1" bestFit="1" customWidth="1"/>
    <col min="11" max="11" width="25.140625" style="1" bestFit="1" customWidth="1"/>
    <col min="12" max="12" width="3.5703125" style="1" customWidth="1"/>
    <col min="13" max="13" width="18" style="1" bestFit="1" customWidth="1"/>
    <col min="14" max="14" width="8" style="1" bestFit="1" customWidth="1"/>
    <col min="15" max="15" width="47.42578125" style="1" bestFit="1" customWidth="1"/>
    <col min="16" max="16384" width="9.140625" style="1"/>
  </cols>
  <sheetData>
    <row r="1" spans="2:15" ht="20.100000000000001" customHeight="1" x14ac:dyDescent="0.25">
      <c r="E1" s="13" t="str">
        <f>IF(O13&lt;&gt;"",O13,"")</f>
        <v>github_550</v>
      </c>
    </row>
    <row r="2" spans="2:15" ht="20.100000000000001" customHeight="1" x14ac:dyDescent="0.25">
      <c r="B2" s="3" t="s">
        <v>64</v>
      </c>
      <c r="C2" s="6" t="s">
        <v>66</v>
      </c>
      <c r="D2" s="3" t="s">
        <v>63</v>
      </c>
      <c r="E2" s="3" t="s">
        <v>65</v>
      </c>
      <c r="F2" s="3" t="s">
        <v>11</v>
      </c>
      <c r="G2" s="3" t="s">
        <v>87</v>
      </c>
      <c r="H2" s="3" t="s">
        <v>98</v>
      </c>
      <c r="I2" s="3" t="s">
        <v>88</v>
      </c>
      <c r="J2" s="3" t="s">
        <v>7</v>
      </c>
      <c r="K2" s="3" t="s">
        <v>8</v>
      </c>
    </row>
    <row r="3" spans="2:15" ht="20.100000000000001" customHeight="1" x14ac:dyDescent="0.25">
      <c r="B3" s="10" t="s">
        <v>57</v>
      </c>
      <c r="C3" s="7" t="s">
        <v>67</v>
      </c>
      <c r="D3" s="2">
        <v>1</v>
      </c>
      <c r="E3" s="1" t="s">
        <v>31</v>
      </c>
      <c r="F3" s="1" t="s">
        <v>23</v>
      </c>
      <c r="H3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>abrir</v>
      </c>
      <c r="I3" s="19" t="s">
        <v>32</v>
      </c>
      <c r="J3" s="19"/>
      <c r="K3" s="19"/>
      <c r="N3" s="5" t="s">
        <v>64</v>
      </c>
      <c r="O3" s="5" t="s">
        <v>11</v>
      </c>
    </row>
    <row r="4" spans="2:15" ht="20.100000000000001" customHeight="1" x14ac:dyDescent="0.25">
      <c r="B4" s="10" t="s">
        <v>57</v>
      </c>
      <c r="C4" s="7" t="s">
        <v>67</v>
      </c>
      <c r="D4" s="2">
        <v>2</v>
      </c>
      <c r="E4" s="1" t="s">
        <v>43</v>
      </c>
      <c r="F4" s="1" t="s">
        <v>69</v>
      </c>
      <c r="H4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>abrir</v>
      </c>
      <c r="I4" s="19" t="s">
        <v>32</v>
      </c>
      <c r="J4" s="19" t="s">
        <v>104</v>
      </c>
      <c r="K4" s="19"/>
      <c r="N4" s="2" t="s">
        <v>57</v>
      </c>
      <c r="O4" s="1" t="s">
        <v>3</v>
      </c>
    </row>
    <row r="5" spans="2:15" ht="20.100000000000001" customHeight="1" x14ac:dyDescent="0.25">
      <c r="B5" s="10" t="s">
        <v>57</v>
      </c>
      <c r="C5" s="7" t="s">
        <v>67</v>
      </c>
      <c r="D5" s="2">
        <v>3</v>
      </c>
      <c r="E5" s="1" t="s">
        <v>24</v>
      </c>
      <c r="F5" s="1" t="s">
        <v>89</v>
      </c>
      <c r="H5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>abrir</v>
      </c>
      <c r="I5" s="19" t="s">
        <v>91</v>
      </c>
      <c r="J5" s="19"/>
      <c r="K5" s="19"/>
      <c r="N5" s="2" t="s">
        <v>58</v>
      </c>
      <c r="O5" s="1" t="s">
        <v>0</v>
      </c>
    </row>
    <row r="6" spans="2:15" ht="20.100000000000001" customHeight="1" x14ac:dyDescent="0.25">
      <c r="B6" s="10" t="s">
        <v>57</v>
      </c>
      <c r="C6" s="7"/>
      <c r="D6" s="2">
        <v>4</v>
      </c>
      <c r="E6" s="1" t="s">
        <v>25</v>
      </c>
      <c r="H6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>abrir</v>
      </c>
      <c r="I6" s="19" t="s">
        <v>91</v>
      </c>
      <c r="J6" s="19"/>
      <c r="K6" s="19"/>
      <c r="N6" s="2" t="s">
        <v>59</v>
      </c>
      <c r="O6" s="1" t="s">
        <v>1</v>
      </c>
    </row>
    <row r="7" spans="2:15" ht="20.100000000000001" customHeight="1" x14ac:dyDescent="0.25">
      <c r="B7" s="10" t="s">
        <v>57</v>
      </c>
      <c r="C7" s="7"/>
      <c r="D7" s="2">
        <v>5</v>
      </c>
      <c r="E7" s="1" t="s">
        <v>27</v>
      </c>
      <c r="H7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>abrir</v>
      </c>
      <c r="I7" s="19" t="s">
        <v>91</v>
      </c>
      <c r="J7" s="19"/>
      <c r="K7" s="19"/>
      <c r="N7" s="2" t="s">
        <v>60</v>
      </c>
      <c r="O7" s="1" t="s">
        <v>2</v>
      </c>
    </row>
    <row r="8" spans="2:15" ht="20.100000000000001" customHeight="1" x14ac:dyDescent="0.25">
      <c r="B8" s="10" t="s">
        <v>57</v>
      </c>
      <c r="C8" s="7"/>
      <c r="D8" s="2">
        <v>6</v>
      </c>
      <c r="E8" s="1" t="s">
        <v>26</v>
      </c>
      <c r="H8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>abrir</v>
      </c>
      <c r="I8" s="19" t="s">
        <v>91</v>
      </c>
      <c r="J8" s="19"/>
      <c r="K8" s="19"/>
      <c r="N8" s="2" t="s">
        <v>61</v>
      </c>
      <c r="O8" s="1" t="s">
        <v>4</v>
      </c>
    </row>
    <row r="9" spans="2:15" ht="20.100000000000001" customHeight="1" x14ac:dyDescent="0.25">
      <c r="B9" s="10" t="s">
        <v>57</v>
      </c>
      <c r="C9" s="7"/>
      <c r="D9" s="2">
        <v>7</v>
      </c>
      <c r="E9" s="1" t="s">
        <v>28</v>
      </c>
      <c r="H9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>abrir</v>
      </c>
      <c r="I9" s="19" t="s">
        <v>91</v>
      </c>
      <c r="J9" s="19"/>
      <c r="K9" s="19"/>
      <c r="N9" s="2" t="s">
        <v>62</v>
      </c>
      <c r="O9" s="1" t="s">
        <v>5</v>
      </c>
    </row>
    <row r="10" spans="2:15" ht="20.100000000000001" customHeight="1" x14ac:dyDescent="0.25">
      <c r="B10" s="10" t="s">
        <v>57</v>
      </c>
      <c r="C10" s="7"/>
      <c r="D10" s="2">
        <v>8</v>
      </c>
      <c r="E10" s="1" t="s">
        <v>29</v>
      </c>
      <c r="H10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>abrir</v>
      </c>
      <c r="I10" s="19" t="s">
        <v>32</v>
      </c>
      <c r="J10" s="19"/>
      <c r="K10" s="19" t="s">
        <v>30</v>
      </c>
    </row>
    <row r="11" spans="2:15" ht="20.100000000000001" customHeight="1" x14ac:dyDescent="0.25">
      <c r="B11" s="10" t="s">
        <v>57</v>
      </c>
      <c r="C11" s="7"/>
      <c r="D11" s="2">
        <v>9</v>
      </c>
      <c r="E11" s="1" t="s">
        <v>44</v>
      </c>
      <c r="H11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/>
      </c>
      <c r="I11" s="19"/>
      <c r="J11" s="19"/>
      <c r="K11" s="19"/>
      <c r="M11" s="12" t="s">
        <v>88</v>
      </c>
      <c r="N11" s="12" t="s">
        <v>98</v>
      </c>
      <c r="O11" s="12" t="s">
        <v>7</v>
      </c>
    </row>
    <row r="12" spans="2:15" ht="20.100000000000001" customHeight="1" x14ac:dyDescent="0.25">
      <c r="B12" s="10" t="s">
        <v>57</v>
      </c>
      <c r="C12" s="7"/>
      <c r="D12" s="2">
        <v>10</v>
      </c>
      <c r="E12" s="1" t="s">
        <v>76</v>
      </c>
      <c r="H12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/>
      </c>
      <c r="I12" s="19"/>
      <c r="J12" s="19"/>
      <c r="K12" s="19"/>
      <c r="M12" s="1" t="s">
        <v>32</v>
      </c>
      <c r="N12" s="14" t="str">
        <f>HYPERLINK(Root[[#This Row],[Path]],"abrir")</f>
        <v>abrir</v>
      </c>
      <c r="O12" s="19" t="s">
        <v>106</v>
      </c>
    </row>
    <row r="13" spans="2:15" ht="20.100000000000001" customHeight="1" x14ac:dyDescent="0.25">
      <c r="B13" s="10" t="s">
        <v>57</v>
      </c>
      <c r="C13" s="7"/>
      <c r="D13" s="2">
        <v>11</v>
      </c>
      <c r="E13" s="1" t="s">
        <v>6</v>
      </c>
      <c r="H13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/>
      </c>
      <c r="I13" s="19"/>
      <c r="J13" s="19"/>
      <c r="K13" s="19"/>
      <c r="M13" s="1" t="s">
        <v>90</v>
      </c>
      <c r="N13" s="14" t="str">
        <f>HYPERLINK(Root[[#This Row],[Path]],"abrir")</f>
        <v>abrir</v>
      </c>
      <c r="O13" s="19" t="s">
        <v>107</v>
      </c>
    </row>
    <row r="14" spans="2:15" ht="20.100000000000001" customHeight="1" x14ac:dyDescent="0.25">
      <c r="B14" s="10" t="s">
        <v>57</v>
      </c>
      <c r="C14" s="7"/>
      <c r="D14" s="2">
        <v>12</v>
      </c>
      <c r="E14" s="1" t="s">
        <v>14</v>
      </c>
      <c r="F14" s="1" t="s">
        <v>72</v>
      </c>
      <c r="H14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>abrir</v>
      </c>
      <c r="I14" s="19" t="s">
        <v>92</v>
      </c>
      <c r="J14" s="19"/>
      <c r="K14" s="19"/>
      <c r="M14" s="1" t="s">
        <v>92</v>
      </c>
      <c r="N14" s="14" t="str">
        <f>HYPERLINK(Root[[#This Row],[Path]],"abrir")</f>
        <v>abrir</v>
      </c>
      <c r="O14" s="19" t="s">
        <v>93</v>
      </c>
    </row>
    <row r="15" spans="2:15" ht="20.100000000000001" customHeight="1" x14ac:dyDescent="0.25">
      <c r="B15" s="10" t="s">
        <v>57</v>
      </c>
      <c r="C15" s="7"/>
      <c r="D15" s="2">
        <v>13</v>
      </c>
      <c r="E15" s="1" t="s">
        <v>68</v>
      </c>
      <c r="F15" s="1" t="s">
        <v>37</v>
      </c>
      <c r="H15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/>
      </c>
      <c r="I15" s="19"/>
      <c r="J15" s="19"/>
      <c r="K15" s="19"/>
      <c r="M15" s="1" t="s">
        <v>94</v>
      </c>
      <c r="N15" s="14" t="str">
        <f>HYPERLINK(Root[[#This Row],[Path]],"abrir")</f>
        <v>abrir</v>
      </c>
      <c r="O15" s="19" t="s">
        <v>95</v>
      </c>
    </row>
    <row r="16" spans="2:15" ht="20.100000000000001" customHeight="1" x14ac:dyDescent="0.25">
      <c r="B16" s="11" t="s">
        <v>58</v>
      </c>
      <c r="C16" s="7"/>
      <c r="D16" s="2">
        <v>14</v>
      </c>
      <c r="E16" s="1" t="s">
        <v>74</v>
      </c>
      <c r="H16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>abrir</v>
      </c>
      <c r="I16" s="19"/>
      <c r="J16" s="19" t="s">
        <v>73</v>
      </c>
      <c r="K16" s="20"/>
      <c r="M16" s="1" t="s">
        <v>96</v>
      </c>
      <c r="N16" s="14" t="str">
        <f>HYPERLINK(Root[[#This Row],[Path]],"abrir")</f>
        <v>abrir</v>
      </c>
      <c r="O16" s="19" t="s">
        <v>97</v>
      </c>
    </row>
    <row r="17" spans="2:15" ht="20.100000000000001" customHeight="1" x14ac:dyDescent="0.25">
      <c r="B17" s="11" t="s">
        <v>58</v>
      </c>
      <c r="C17" s="7"/>
      <c r="D17" s="2">
        <v>15</v>
      </c>
      <c r="E17" s="1" t="s">
        <v>75</v>
      </c>
      <c r="F17" s="1" t="s">
        <v>37</v>
      </c>
      <c r="H17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>abrir</v>
      </c>
      <c r="I17" s="19" t="s">
        <v>92</v>
      </c>
      <c r="J17" s="19"/>
      <c r="K17" s="19"/>
      <c r="M17" s="1" t="s">
        <v>91</v>
      </c>
      <c r="N17" s="14" t="str">
        <f>HYPERLINK(Root[[#This Row],[Path]],"abrir")</f>
        <v>abrir</v>
      </c>
      <c r="O17" s="19" t="str">
        <f>O12&amp;"\repositories\"&amp;O13</f>
        <v>G:\sourcerer_portable\repositories\github_550</v>
      </c>
    </row>
    <row r="18" spans="2:15" ht="20.100000000000001" customHeight="1" x14ac:dyDescent="0.25">
      <c r="B18" s="11" t="s">
        <v>58</v>
      </c>
      <c r="C18" s="7"/>
      <c r="D18" s="2">
        <v>16</v>
      </c>
      <c r="E18" s="1" t="s">
        <v>77</v>
      </c>
      <c r="F18" s="1" t="s">
        <v>37</v>
      </c>
      <c r="H18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>abrir</v>
      </c>
      <c r="I18" s="19" t="s">
        <v>92</v>
      </c>
      <c r="J18" s="19"/>
      <c r="K18" s="19" t="s">
        <v>78</v>
      </c>
      <c r="M18" s="1" t="s">
        <v>105</v>
      </c>
      <c r="N18" s="18" t="str">
        <f>HYPERLINK(Root[[#This Row],[Path]],"abrir")</f>
        <v>abrir</v>
      </c>
      <c r="O18" s="19" t="str">
        <f>O17&amp;"\"&amp;O13&amp;"_notes.xlsx"</f>
        <v>G:\sourcerer_portable\repositories\github_550\github_550_notes.xlsx</v>
      </c>
    </row>
    <row r="19" spans="2:15" ht="20.100000000000001" customHeight="1" x14ac:dyDescent="0.25">
      <c r="B19" s="11" t="s">
        <v>58</v>
      </c>
      <c r="C19" s="7"/>
      <c r="D19" s="2">
        <v>17</v>
      </c>
      <c r="E19" s="1" t="s">
        <v>81</v>
      </c>
      <c r="F19" s="1" t="s">
        <v>79</v>
      </c>
      <c r="H19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/>
      </c>
      <c r="I19" s="19"/>
      <c r="J19" s="19"/>
      <c r="K19" s="19"/>
    </row>
    <row r="20" spans="2:15" ht="20.100000000000001" customHeight="1" x14ac:dyDescent="0.25">
      <c r="B20" s="11" t="s">
        <v>58</v>
      </c>
      <c r="C20" s="7"/>
      <c r="D20" s="2">
        <v>18</v>
      </c>
      <c r="E20" s="1" t="s">
        <v>82</v>
      </c>
      <c r="F20" s="1" t="s">
        <v>80</v>
      </c>
      <c r="H20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/>
      </c>
      <c r="I20" s="19"/>
      <c r="J20" s="19"/>
      <c r="K20" s="19"/>
    </row>
    <row r="21" spans="2:15" ht="20.100000000000001" customHeight="1" x14ac:dyDescent="0.25">
      <c r="B21" s="11" t="s">
        <v>58</v>
      </c>
      <c r="C21" s="7"/>
      <c r="D21" s="2">
        <v>19</v>
      </c>
      <c r="E21" s="1" t="s">
        <v>83</v>
      </c>
      <c r="F21" s="1" t="s">
        <v>84</v>
      </c>
      <c r="H21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/>
      </c>
      <c r="I21" s="19"/>
      <c r="J21" s="19"/>
      <c r="K21" s="19"/>
    </row>
    <row r="22" spans="2:15" ht="20.100000000000001" customHeight="1" x14ac:dyDescent="0.25">
      <c r="B22" s="11" t="s">
        <v>58</v>
      </c>
      <c r="C22" s="7"/>
      <c r="D22" s="2">
        <v>20</v>
      </c>
      <c r="E22" s="1" t="s">
        <v>85</v>
      </c>
      <c r="F22" s="1" t="s">
        <v>86</v>
      </c>
      <c r="H22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/>
      </c>
      <c r="I22" s="19"/>
      <c r="J22" s="19"/>
      <c r="K22" s="19"/>
    </row>
    <row r="23" spans="2:15" ht="20.100000000000001" customHeight="1" x14ac:dyDescent="0.25">
      <c r="B23" s="10" t="s">
        <v>59</v>
      </c>
      <c r="C23" s="7"/>
      <c r="D23" s="2">
        <v>21</v>
      </c>
      <c r="E23" s="1" t="s">
        <v>70</v>
      </c>
      <c r="F23" s="1" t="s">
        <v>15</v>
      </c>
      <c r="H23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>abrir</v>
      </c>
      <c r="I23" s="19" t="s">
        <v>94</v>
      </c>
      <c r="J23" s="19"/>
      <c r="K23" s="19"/>
    </row>
    <row r="24" spans="2:15" ht="20.100000000000001" customHeight="1" x14ac:dyDescent="0.25">
      <c r="B24" s="10" t="s">
        <v>59</v>
      </c>
      <c r="C24" s="7"/>
      <c r="D24" s="2">
        <v>22</v>
      </c>
      <c r="E24" s="1" t="s">
        <v>16</v>
      </c>
      <c r="F24" s="1" t="s">
        <v>17</v>
      </c>
      <c r="H24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>abrir</v>
      </c>
      <c r="I24" s="19" t="s">
        <v>96</v>
      </c>
      <c r="J24" s="19"/>
      <c r="K24" s="19"/>
    </row>
    <row r="25" spans="2:15" ht="20.100000000000001" customHeight="1" x14ac:dyDescent="0.25">
      <c r="B25" s="10" t="s">
        <v>59</v>
      </c>
      <c r="C25" s="7"/>
      <c r="D25" s="2">
        <v>23</v>
      </c>
      <c r="E25" s="1" t="s">
        <v>9</v>
      </c>
      <c r="F25" s="1" t="s">
        <v>71</v>
      </c>
      <c r="H25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>abrir</v>
      </c>
      <c r="I25" s="19" t="s">
        <v>32</v>
      </c>
      <c r="J25" s="19" t="s">
        <v>99</v>
      </c>
      <c r="K25" s="19" t="s">
        <v>10</v>
      </c>
    </row>
    <row r="26" spans="2:15" ht="20.100000000000001" customHeight="1" x14ac:dyDescent="0.25">
      <c r="B26" s="10" t="s">
        <v>59</v>
      </c>
      <c r="C26" s="7"/>
      <c r="D26" s="2">
        <v>24</v>
      </c>
      <c r="E26" s="1" t="s">
        <v>13</v>
      </c>
      <c r="F26" s="1" t="s">
        <v>12</v>
      </c>
      <c r="H26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/>
      </c>
      <c r="I26" s="19"/>
      <c r="J26" s="19"/>
      <c r="K26" s="19"/>
    </row>
    <row r="27" spans="2:15" ht="20.100000000000001" customHeight="1" x14ac:dyDescent="0.25">
      <c r="B27" s="10" t="s">
        <v>59</v>
      </c>
      <c r="C27" s="7"/>
      <c r="D27" s="2">
        <v>25</v>
      </c>
      <c r="E27" s="1" t="s">
        <v>19</v>
      </c>
      <c r="F27" s="1" t="s">
        <v>38</v>
      </c>
      <c r="H27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>abrir</v>
      </c>
      <c r="I27" s="19" t="s">
        <v>32</v>
      </c>
      <c r="J27" s="19" t="s">
        <v>100</v>
      </c>
      <c r="K27" s="19" t="s">
        <v>18</v>
      </c>
    </row>
    <row r="28" spans="2:15" ht="20.100000000000001" customHeight="1" x14ac:dyDescent="0.25">
      <c r="B28" s="10" t="s">
        <v>59</v>
      </c>
      <c r="C28" s="7"/>
      <c r="D28" s="2">
        <v>26</v>
      </c>
      <c r="E28" s="1" t="s">
        <v>20</v>
      </c>
      <c r="F28" s="1" t="s">
        <v>21</v>
      </c>
      <c r="G28" s="4" t="s">
        <v>22</v>
      </c>
      <c r="H28" s="17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/>
      </c>
      <c r="I28" s="20"/>
      <c r="J28" s="19"/>
      <c r="K28" s="19"/>
    </row>
    <row r="29" spans="2:15" ht="20.100000000000001" customHeight="1" x14ac:dyDescent="0.25">
      <c r="B29" s="10" t="s">
        <v>59</v>
      </c>
      <c r="C29" s="7"/>
      <c r="D29" s="2">
        <v>27</v>
      </c>
      <c r="E29" s="1" t="s">
        <v>40</v>
      </c>
      <c r="G29" s="4" t="s">
        <v>22</v>
      </c>
      <c r="H29" s="17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/>
      </c>
      <c r="I29" s="20"/>
      <c r="J29" s="19"/>
      <c r="K29" s="19"/>
    </row>
    <row r="30" spans="2:15" ht="20.100000000000001" customHeight="1" x14ac:dyDescent="0.25">
      <c r="B30" s="10" t="s">
        <v>59</v>
      </c>
      <c r="C30" s="7"/>
      <c r="D30" s="2">
        <v>28</v>
      </c>
      <c r="E30" s="1" t="s">
        <v>41</v>
      </c>
      <c r="F30" s="1" t="s">
        <v>33</v>
      </c>
      <c r="G30" s="4" t="s">
        <v>22</v>
      </c>
      <c r="H30" s="17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>abrir</v>
      </c>
      <c r="I30" s="19" t="s">
        <v>96</v>
      </c>
      <c r="J30" s="19" t="s">
        <v>101</v>
      </c>
      <c r="K30" s="19"/>
    </row>
    <row r="31" spans="2:15" ht="20.100000000000001" customHeight="1" x14ac:dyDescent="0.25">
      <c r="B31" s="10" t="s">
        <v>59</v>
      </c>
      <c r="C31" s="7"/>
      <c r="D31" s="2">
        <v>29</v>
      </c>
      <c r="E31" s="1" t="s">
        <v>34</v>
      </c>
      <c r="F31" s="1" t="s">
        <v>33</v>
      </c>
      <c r="G31" s="4"/>
      <c r="H31" s="17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>abrir</v>
      </c>
      <c r="I31" s="19" t="s">
        <v>96</v>
      </c>
      <c r="J31" s="19" t="s">
        <v>102</v>
      </c>
      <c r="K31" s="19"/>
    </row>
    <row r="32" spans="2:15" ht="20.100000000000001" customHeight="1" x14ac:dyDescent="0.25">
      <c r="B32" s="10" t="s">
        <v>59</v>
      </c>
      <c r="C32" s="7"/>
      <c r="D32" s="2">
        <v>30</v>
      </c>
      <c r="E32" s="1" t="s">
        <v>35</v>
      </c>
      <c r="F32" s="1" t="s">
        <v>33</v>
      </c>
      <c r="H32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>abrir</v>
      </c>
      <c r="I32" s="19" t="s">
        <v>96</v>
      </c>
      <c r="J32" s="19" t="s">
        <v>102</v>
      </c>
      <c r="K32" s="19"/>
    </row>
    <row r="33" spans="2:11" ht="20.100000000000001" customHeight="1" x14ac:dyDescent="0.25">
      <c r="B33" s="10" t="s">
        <v>59</v>
      </c>
      <c r="C33" s="7"/>
      <c r="D33" s="2">
        <v>31</v>
      </c>
      <c r="E33" s="1" t="s">
        <v>36</v>
      </c>
      <c r="F33" s="1" t="s">
        <v>33</v>
      </c>
      <c r="H33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>abrir</v>
      </c>
      <c r="I33" s="19" t="s">
        <v>96</v>
      </c>
      <c r="J33" s="19" t="s">
        <v>102</v>
      </c>
      <c r="K33" s="19"/>
    </row>
    <row r="34" spans="2:11" ht="20.100000000000001" customHeight="1" x14ac:dyDescent="0.25">
      <c r="B34" s="10" t="s">
        <v>59</v>
      </c>
      <c r="C34" s="7"/>
      <c r="D34" s="2">
        <v>32</v>
      </c>
      <c r="E34" s="1" t="s">
        <v>39</v>
      </c>
      <c r="G34" s="4" t="s">
        <v>22</v>
      </c>
      <c r="H34" s="17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>abrir</v>
      </c>
      <c r="I34" s="19" t="s">
        <v>96</v>
      </c>
      <c r="J34" s="19" t="s">
        <v>103</v>
      </c>
      <c r="K34" s="19"/>
    </row>
    <row r="35" spans="2:11" ht="20.100000000000001" customHeight="1" x14ac:dyDescent="0.25">
      <c r="B35" s="10" t="s">
        <v>59</v>
      </c>
      <c r="C35" s="7"/>
      <c r="D35" s="2">
        <v>33</v>
      </c>
      <c r="E35" s="1" t="s">
        <v>42</v>
      </c>
      <c r="F35" s="1" t="s">
        <v>45</v>
      </c>
      <c r="H35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>abrir</v>
      </c>
      <c r="I35" s="19" t="s">
        <v>96</v>
      </c>
      <c r="J35" s="19" t="s">
        <v>103</v>
      </c>
      <c r="K35" s="19"/>
    </row>
    <row r="36" spans="2:11" ht="20.100000000000001" customHeight="1" x14ac:dyDescent="0.25">
      <c r="B36" s="10" t="s">
        <v>59</v>
      </c>
      <c r="C36" s="7"/>
      <c r="D36" s="2">
        <v>34</v>
      </c>
      <c r="E36" s="1" t="s">
        <v>48</v>
      </c>
      <c r="F36" s="1" t="s">
        <v>50</v>
      </c>
      <c r="H36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>abrir</v>
      </c>
      <c r="I36" s="19"/>
      <c r="J36" s="19" t="s">
        <v>49</v>
      </c>
      <c r="K36" s="19" t="s">
        <v>46</v>
      </c>
    </row>
    <row r="37" spans="2:11" ht="20.100000000000001" customHeight="1" x14ac:dyDescent="0.25">
      <c r="B37" s="10" t="s">
        <v>59</v>
      </c>
      <c r="C37" s="7"/>
      <c r="D37" s="2">
        <v>35</v>
      </c>
      <c r="E37" s="1" t="s">
        <v>47</v>
      </c>
      <c r="F37" s="1" t="s">
        <v>51</v>
      </c>
      <c r="H37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>abrir</v>
      </c>
      <c r="I37" s="19" t="s">
        <v>105</v>
      </c>
      <c r="J37" s="19"/>
      <c r="K37" s="19"/>
    </row>
    <row r="38" spans="2:11" ht="20.100000000000001" customHeight="1" x14ac:dyDescent="0.25">
      <c r="B38" s="10" t="s">
        <v>59</v>
      </c>
      <c r="C38" s="7"/>
      <c r="D38" s="2">
        <v>36</v>
      </c>
      <c r="E38" s="1" t="s">
        <v>52</v>
      </c>
      <c r="F38" s="1" t="s">
        <v>53</v>
      </c>
      <c r="H38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>abrir</v>
      </c>
      <c r="I38" s="19" t="s">
        <v>96</v>
      </c>
      <c r="J38" s="19" t="s">
        <v>103</v>
      </c>
      <c r="K38" s="19"/>
    </row>
    <row r="39" spans="2:11" ht="20.100000000000001" customHeight="1" x14ac:dyDescent="0.25">
      <c r="B39" s="10" t="s">
        <v>59</v>
      </c>
      <c r="C39" s="7"/>
      <c r="D39" s="2">
        <v>37</v>
      </c>
      <c r="E39" s="1" t="s">
        <v>54</v>
      </c>
      <c r="F39" s="1" t="s">
        <v>55</v>
      </c>
      <c r="H39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>abrir</v>
      </c>
      <c r="I39" s="19" t="s">
        <v>96</v>
      </c>
      <c r="J39" s="19" t="s">
        <v>103</v>
      </c>
      <c r="K39" s="19"/>
    </row>
    <row r="40" spans="2:11" ht="20.100000000000001" customHeight="1" x14ac:dyDescent="0.25">
      <c r="B40" s="10" t="s">
        <v>59</v>
      </c>
      <c r="C40" s="7"/>
      <c r="D40" s="2">
        <v>38</v>
      </c>
      <c r="E40" s="1" t="s">
        <v>56</v>
      </c>
      <c r="F40" s="1" t="s">
        <v>51</v>
      </c>
      <c r="H40" s="16" t="str">
        <f>IF(OR(Tabela1[[#This Row],[Root]]&lt;&gt;"",Tabela1[[#This Row],[Path]]&lt;&gt;""),HYPERLINK(IF(Tabela1[[#This Row],[Root]]&lt;&gt;"",VLOOKUP(Tabela1[[#This Row],[Root]],Root[],3,FALSE)&amp;"\","")&amp;Tabela1[[#This Row],[Path]]&amp;"\"&amp;Tabela1[[#This Row],[Arquivo]],"abrir"),"")</f>
        <v>abrir</v>
      </c>
      <c r="I40" s="19" t="s">
        <v>105</v>
      </c>
      <c r="J40" s="19"/>
      <c r="K40" s="19"/>
    </row>
    <row r="44" spans="2:11" ht="20.100000000000001" customHeight="1" x14ac:dyDescent="0.25">
      <c r="B44" s="1"/>
      <c r="C44" s="8"/>
      <c r="D44" s="1"/>
    </row>
    <row r="45" spans="2:11" ht="20.100000000000001" customHeight="1" x14ac:dyDescent="0.25">
      <c r="B45" s="1"/>
      <c r="C45" s="8"/>
      <c r="D45" s="1"/>
    </row>
    <row r="46" spans="2:11" ht="20.100000000000001" customHeight="1" x14ac:dyDescent="0.25">
      <c r="B46" s="1"/>
      <c r="C46" s="8"/>
      <c r="D46" s="1"/>
    </row>
    <row r="47" spans="2:11" ht="20.100000000000001" customHeight="1" x14ac:dyDescent="0.25">
      <c r="B47" s="1"/>
      <c r="C47" s="8"/>
      <c r="D47" s="1"/>
    </row>
    <row r="48" spans="2:11" ht="20.100000000000001" customHeight="1" x14ac:dyDescent="0.25">
      <c r="B48" s="1"/>
      <c r="C48" s="8"/>
      <c r="D48" s="1"/>
    </row>
    <row r="49" spans="2:4" ht="20.100000000000001" customHeight="1" x14ac:dyDescent="0.25">
      <c r="B49" s="1"/>
      <c r="C49" s="8"/>
      <c r="D49" s="1"/>
    </row>
  </sheetData>
  <conditionalFormatting sqref="C20:C40 C3:C17">
    <cfRule type="cellIs" dxfId="2" priority="4" operator="equal">
      <formula>"ok"</formula>
    </cfRule>
  </conditionalFormatting>
  <conditionalFormatting sqref="D1:K35 D38:K39 D36:H37 J36:K37 D40:H40 J40:K40 D41:K1048576">
    <cfRule type="expression" dxfId="1" priority="1">
      <formula>$C1="ok"</formula>
    </cfRule>
  </conditionalFormatting>
  <hyperlinks>
    <hyperlink ref="G28" r:id="rId1" xr:uid="{356F8136-2474-4A38-BFFE-9E9C33BAF69D}"/>
    <hyperlink ref="G34" r:id="rId2" xr:uid="{A9D491A2-0ED3-4C98-9F96-2EBD6361A472}"/>
    <hyperlink ref="G29" r:id="rId3" xr:uid="{AD622A18-1AB9-421F-B88C-62A4921EC30C}"/>
    <hyperlink ref="G30" r:id="rId4" xr:uid="{3AB6CBD7-D5B9-475B-B01B-BC0336C46B9A}"/>
  </hyperlinks>
  <pageMargins left="0.19685039370078741" right="0.19685039370078741" top="0.19685039370078741" bottom="0.19685039370078741" header="0.31496062992125984" footer="0.31496062992125984"/>
  <pageSetup paperSize="9" orientation="landscape" horizontalDpi="0" verticalDpi="0" r:id="rId5"/>
  <tableParts count="3"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Tutorial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adrianocarv</dc:creator>
  <cp:lastModifiedBy>adrianocarv</cp:lastModifiedBy>
  <cp:lastPrinted>2019-08-22T17:15:53Z</cp:lastPrinted>
  <dcterms:created xsi:type="dcterms:W3CDTF">2015-06-05T18:19:34Z</dcterms:created>
  <dcterms:modified xsi:type="dcterms:W3CDTF">2019-08-23T17:18:12Z</dcterms:modified>
</cp:coreProperties>
</file>