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ropbox\corsi\GPS\Documenti\UnisaEAT\DOCUMENTI PM\"/>
    </mc:Choice>
  </mc:AlternateContent>
  <xr:revisionPtr revIDLastSave="0" documentId="13_ncr:1_{CE02F72E-9866-4A08-A283-5BF441288C61}" xr6:coauthVersionLast="47" xr6:coauthVersionMax="47" xr10:uidLastSave="{00000000-0000-0000-0000-000000000000}"/>
  <bookViews>
    <workbookView xWindow="-120" yWindow="-120" windowWidth="29040" windowHeight="17640" tabRatio="512" activeTab="1" xr2:uid="{00000000-000D-0000-FFFF-FFFF00000000}"/>
  </bookViews>
  <sheets>
    <sheet name="Valutazioni finali" sheetId="8" r:id="rId1"/>
    <sheet name="Grafici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63" i="8"/>
  <c r="L64" i="8"/>
  <c r="L65" i="8"/>
  <c r="L66" i="8"/>
  <c r="L67" i="8"/>
  <c r="L53" i="8"/>
  <c r="L54" i="8"/>
  <c r="L55" i="8"/>
  <c r="L56" i="8"/>
  <c r="L57" i="8"/>
  <c r="L43" i="8"/>
  <c r="L44" i="8"/>
  <c r="L45" i="8"/>
  <c r="L46" i="8"/>
  <c r="L47" i="8"/>
  <c r="L33" i="8"/>
  <c r="L34" i="8"/>
  <c r="L35" i="8"/>
  <c r="L36" i="8"/>
  <c r="L37" i="8"/>
  <c r="L23" i="8"/>
  <c r="L24" i="8"/>
  <c r="L25" i="8"/>
  <c r="L26" i="8"/>
  <c r="L27" i="8"/>
  <c r="L17" i="8"/>
  <c r="L14" i="8"/>
  <c r="L15" i="8"/>
  <c r="L16" i="8"/>
  <c r="L13" i="8"/>
  <c r="L4" i="8"/>
  <c r="L5" i="8"/>
  <c r="L6" i="8"/>
  <c r="L7" i="8"/>
  <c r="L28" i="8" l="1"/>
  <c r="L38" i="8"/>
  <c r="L48" i="8"/>
  <c r="L58" i="8"/>
  <c r="L68" i="8"/>
  <c r="L18" i="8"/>
  <c r="L8" i="8"/>
</calcChain>
</file>

<file path=xl/sharedStrings.xml><?xml version="1.0" encoding="utf-8"?>
<sst xmlns="http://schemas.openxmlformats.org/spreadsheetml/2006/main" count="99" uniqueCount="20">
  <si>
    <t>Partecipazione</t>
  </si>
  <si>
    <t>Qualità del lavoro</t>
  </si>
  <si>
    <t>Data</t>
  </si>
  <si>
    <t>TOTALE</t>
  </si>
  <si>
    <t>Voto finale</t>
  </si>
  <si>
    <t>Nicola Cappello</t>
  </si>
  <si>
    <t>Claudio Buono</t>
  </si>
  <si>
    <t>Alessio Salzano</t>
  </si>
  <si>
    <t>Alessandro Cavaliere</t>
  </si>
  <si>
    <t>Carmine Citro</t>
  </si>
  <si>
    <t>Gerardo Sessa</t>
  </si>
  <si>
    <t>Maria Rosaria Giudice</t>
  </si>
  <si>
    <t>Comunicazione</t>
  </si>
  <si>
    <t>Iniziativa</t>
  </si>
  <si>
    <t>Puntualità</t>
  </si>
  <si>
    <t>Produttività</t>
  </si>
  <si>
    <t>Autonomia</t>
  </si>
  <si>
    <t>Entusiasmo</t>
  </si>
  <si>
    <t>Abilità Tecniche</t>
  </si>
  <si>
    <t>Revisione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</si>
</sst>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5" fillId="2" borderId="1" xfId="1" applyFont="1" applyBorder="1"/>
    <xf numFmtId="0" fontId="0" fillId="0" borderId="0" xfId="0" applyFill="1"/>
    <xf numFmtId="0" fontId="1" fillId="0" borderId="0" xfId="0" applyFont="1" applyFill="1"/>
    <xf numFmtId="14" fontId="3" fillId="0" borderId="0" xfId="0" applyNumberFormat="1" applyFont="1" applyFill="1" applyBorder="1"/>
    <xf numFmtId="0" fontId="3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0" fillId="0" borderId="0" xfId="0" applyBorder="1"/>
    <xf numFmtId="0" fontId="5" fillId="0" borderId="0" xfId="1" applyFont="1" applyFill="1" applyBorder="1"/>
    <xf numFmtId="0" fontId="1" fillId="0" borderId="0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4" fontId="1" fillId="0" borderId="0" xfId="0" applyNumberFormat="1" applyFont="1"/>
    <xf numFmtId="14" fontId="7" fillId="0" borderId="0" xfId="0" applyNumberFormat="1" applyFont="1"/>
  </cellXfs>
  <cellStyles count="2">
    <cellStyle name="Colore 1" xfId="1" builtinId="29"/>
    <cellStyle name="Normale" xfId="0" builtinId="0"/>
  </cellStyles>
  <dxfs count="28">
    <dxf>
      <numFmt numFmtId="2" formatCode="0.00"/>
    </dxf>
    <dxf>
      <numFmt numFmtId="19" formatCode="dd/mm/yyyy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Nicola Cappello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8.5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finali'!$G$3:$G$7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ser>
          <c:idx val="6"/>
          <c:order val="6"/>
          <c:tx>
            <c:strRef>
              <c:f>'Valutazioni finali'!$H$2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finali'!$H$3:$H$7</c:f>
              <c:numCache>
                <c:formatCode>General</c:formatCode>
                <c:ptCount val="5"/>
                <c:pt idx="0">
                  <c:v>9.5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BE-AF4C-9B93-92A42654A16A}"/>
            </c:ext>
          </c:extLst>
        </c:ser>
        <c:ser>
          <c:idx val="7"/>
          <c:order val="7"/>
          <c:tx>
            <c:strRef>
              <c:f>'Valutazioni finali'!$I$2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finali'!$I$3:$I$7</c:f>
              <c:numCache>
                <c:formatCode>General</c:formatCode>
                <c:ptCount val="5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BE-AF4C-9B93-92A42654A16A}"/>
            </c:ext>
          </c:extLst>
        </c:ser>
        <c:ser>
          <c:idx val="8"/>
          <c:order val="8"/>
          <c:tx>
            <c:strRef>
              <c:f>'Valutazioni finali'!$J$2</c:f>
              <c:strCache>
                <c:ptCount val="1"/>
                <c:pt idx="0">
                  <c:v>Autonomia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finali'!$J$3:$J$7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5-411F-B5B5-9BE1C105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Claudio Buono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finali'!$B$13:$B$18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5-844D-BBA1-2382B261BEF8}"/>
            </c:ext>
          </c:extLst>
        </c:ser>
        <c:ser>
          <c:idx val="1"/>
          <c:order val="1"/>
          <c:tx>
            <c:strRef>
              <c:f>'Valutazioni finali'!$C$12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finali'!$C$13:$C$18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5-844D-BBA1-2382B261BEF8}"/>
            </c:ext>
          </c:extLst>
        </c:ser>
        <c:ser>
          <c:idx val="2"/>
          <c:order val="2"/>
          <c:tx>
            <c:strRef>
              <c:f>'Valutazioni finali'!$D$12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finali'!$D$13:$D$18</c:f>
              <c:numCache>
                <c:formatCode>General</c:formatCode>
                <c:ptCount val="5"/>
                <c:pt idx="0">
                  <c:v>8.5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5-844D-BBA1-2382B261BEF8}"/>
            </c:ext>
          </c:extLst>
        </c:ser>
        <c:ser>
          <c:idx val="3"/>
          <c:order val="3"/>
          <c:tx>
            <c:strRef>
              <c:f>'Valutazioni finali'!$E$12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finali'!$E$13:$E$18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5-844D-BBA1-2382B261BEF8}"/>
            </c:ext>
          </c:extLst>
        </c:ser>
        <c:ser>
          <c:idx val="4"/>
          <c:order val="4"/>
          <c:tx>
            <c:strRef>
              <c:f>'Valutazioni finali'!$F$12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finali'!$F$13:$F$18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95-844D-BBA1-2382B261BEF8}"/>
            </c:ext>
          </c:extLst>
        </c:ser>
        <c:ser>
          <c:idx val="5"/>
          <c:order val="5"/>
          <c:tx>
            <c:strRef>
              <c:f>'Valutazioni finali'!$G$12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finali'!$G$13:$G$18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5-844D-BBA1-2382B261BEF8}"/>
            </c:ext>
          </c:extLst>
        </c:ser>
        <c:ser>
          <c:idx val="6"/>
          <c:order val="6"/>
          <c:tx>
            <c:strRef>
              <c:f>'Valutazioni finali'!$H$12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finali'!$H$13:$H$18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95-844D-BBA1-2382B261BEF8}"/>
            </c:ext>
          </c:extLst>
        </c:ser>
        <c:ser>
          <c:idx val="7"/>
          <c:order val="7"/>
          <c:tx>
            <c:strRef>
              <c:f>'Valutazioni finali'!$I$12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finali'!$A$13:$A$18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finali'!$I$13:$I$18</c:f>
              <c:numCache>
                <c:formatCode>General</c:formatCode>
                <c:ptCount val="5"/>
                <c:pt idx="0">
                  <c:v>8.5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95-844D-BBA1-2382B261BEF8}"/>
            </c:ext>
          </c:extLst>
        </c:ser>
        <c:ser>
          <c:idx val="8"/>
          <c:order val="8"/>
          <c:tx>
            <c:v>Autonomia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'Valutazioni finali'!$J$13:$J$18</c:f>
              <c:numCache>
                <c:formatCode>General</c:formatCode>
                <c:ptCount val="5"/>
                <c:pt idx="0">
                  <c:v>9.5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1ACC-4DD4-9B92-898B476A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Alessio Salzano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finali'!$B$23:$B$27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B-AB4A-B5E7-25DE39FFE87F}"/>
            </c:ext>
          </c:extLst>
        </c:ser>
        <c:ser>
          <c:idx val="1"/>
          <c:order val="1"/>
          <c:tx>
            <c:strRef>
              <c:f>'Valutazioni finali'!$C$22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finali'!$C$23:$C$27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B-AB4A-B5E7-25DE39FFE87F}"/>
            </c:ext>
          </c:extLst>
        </c:ser>
        <c:ser>
          <c:idx val="2"/>
          <c:order val="2"/>
          <c:tx>
            <c:strRef>
              <c:f>'Valutazioni finali'!$D$22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finali'!$D$23:$D$27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B-AB4A-B5E7-25DE39FFE87F}"/>
            </c:ext>
          </c:extLst>
        </c:ser>
        <c:ser>
          <c:idx val="3"/>
          <c:order val="3"/>
          <c:tx>
            <c:strRef>
              <c:f>'Valutazioni finali'!$E$22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finali'!$E$23:$E$27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B-AB4A-B5E7-25DE39FFE87F}"/>
            </c:ext>
          </c:extLst>
        </c:ser>
        <c:ser>
          <c:idx val="4"/>
          <c:order val="4"/>
          <c:tx>
            <c:strRef>
              <c:f>'Valutazioni finali'!$F$22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finali'!$F$23:$F$27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6B-AB4A-B5E7-25DE39FFE87F}"/>
            </c:ext>
          </c:extLst>
        </c:ser>
        <c:ser>
          <c:idx val="5"/>
          <c:order val="5"/>
          <c:tx>
            <c:strRef>
              <c:f>'Valutazioni finali'!$G$22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finali'!$G$23:$G$27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6B-AB4A-B5E7-25DE39FFE87F}"/>
            </c:ext>
          </c:extLst>
        </c:ser>
        <c:ser>
          <c:idx val="6"/>
          <c:order val="6"/>
          <c:tx>
            <c:strRef>
              <c:f>'Valutazioni finali'!$H$22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finali'!$H$23:$H$27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6B-AB4A-B5E7-25DE39FFE87F}"/>
            </c:ext>
          </c:extLst>
        </c:ser>
        <c:ser>
          <c:idx val="7"/>
          <c:order val="7"/>
          <c:tx>
            <c:strRef>
              <c:f>'Valutazioni finali'!$I$22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finali'!$I$23:$I$27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6B-AB4A-B5E7-25DE39FFE87F}"/>
            </c:ext>
          </c:extLst>
        </c:ser>
        <c:ser>
          <c:idx val="8"/>
          <c:order val="8"/>
          <c:tx>
            <c:strRef>
              <c:f>'Valutazioni finali'!$J$22</c:f>
              <c:strCache>
                <c:ptCount val="1"/>
                <c:pt idx="0">
                  <c:v>Autonomia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finali'!$J$23:$J$27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7-47F9-94F0-9EB32E3A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Alessandro Cavaliere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finali'!$B$33:$B$37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9-CB4E-AA27-B85BC470864B}"/>
            </c:ext>
          </c:extLst>
        </c:ser>
        <c:ser>
          <c:idx val="1"/>
          <c:order val="1"/>
          <c:tx>
            <c:strRef>
              <c:f>'Valutazioni finali'!$C$32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finali'!$C$33:$C$37</c:f>
              <c:numCache>
                <c:formatCode>General</c:formatCode>
                <c:ptCount val="5"/>
                <c:pt idx="0">
                  <c:v>9.5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9-CB4E-AA27-B85BC470864B}"/>
            </c:ext>
          </c:extLst>
        </c:ser>
        <c:ser>
          <c:idx val="2"/>
          <c:order val="2"/>
          <c:tx>
            <c:strRef>
              <c:f>'Valutazioni finali'!$D$32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finali'!$D$33:$D$37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9-CB4E-AA27-B85BC470864B}"/>
            </c:ext>
          </c:extLst>
        </c:ser>
        <c:ser>
          <c:idx val="3"/>
          <c:order val="3"/>
          <c:tx>
            <c:strRef>
              <c:f>'Valutazioni finali'!$E$32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finali'!$E$33:$E$37</c:f>
              <c:numCache>
                <c:formatCode>General</c:formatCode>
                <c:ptCount val="5"/>
                <c:pt idx="0">
                  <c:v>9.5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9-CB4E-AA27-B85BC470864B}"/>
            </c:ext>
          </c:extLst>
        </c:ser>
        <c:ser>
          <c:idx val="4"/>
          <c:order val="4"/>
          <c:tx>
            <c:strRef>
              <c:f>'Valutazioni finali'!$F$32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finali'!$F$33:$F$37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9-CB4E-AA27-B85BC470864B}"/>
            </c:ext>
          </c:extLst>
        </c:ser>
        <c:ser>
          <c:idx val="5"/>
          <c:order val="5"/>
          <c:tx>
            <c:strRef>
              <c:f>'Valutazioni finali'!$G$32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finali'!$G$33:$G$37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9-CB4E-AA27-B85BC470864B}"/>
            </c:ext>
          </c:extLst>
        </c:ser>
        <c:ser>
          <c:idx val="6"/>
          <c:order val="6"/>
          <c:tx>
            <c:strRef>
              <c:f>'Valutazioni finali'!$H$32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finali'!$H$33:$H$37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9-CB4E-AA27-B85BC470864B}"/>
            </c:ext>
          </c:extLst>
        </c:ser>
        <c:ser>
          <c:idx val="7"/>
          <c:order val="7"/>
          <c:tx>
            <c:strRef>
              <c:f>'Valutazioni finali'!$I$32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finali'!$I$33:$I$37</c:f>
              <c:numCache>
                <c:formatCode>General</c:formatCode>
                <c:ptCount val="5"/>
                <c:pt idx="0">
                  <c:v>8.5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9-CB4E-AA27-B85BC470864B}"/>
            </c:ext>
          </c:extLst>
        </c:ser>
        <c:ser>
          <c:idx val="8"/>
          <c:order val="8"/>
          <c:tx>
            <c:strRef>
              <c:f>'Valutazioni finali'!$J$32</c:f>
              <c:strCache>
                <c:ptCount val="1"/>
                <c:pt idx="0">
                  <c:v>Autonomia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finali'!$J$33:$J$37</c:f>
              <c:numCache>
                <c:formatCode>General</c:formatCode>
                <c:ptCount val="5"/>
                <c:pt idx="0">
                  <c:v>7.5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E-4847-BCE1-B88B3184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Carmine</a:t>
            </a:r>
            <a:r>
              <a:rPr lang="it-IT" baseline="0"/>
              <a:t> Citro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finali'!$B$42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finali'!$B$43:$B$47</c:f>
              <c:numCache>
                <c:formatCode>General</c:formatCode>
                <c:ptCount val="5"/>
                <c:pt idx="0">
                  <c:v>7.5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0-1E4A-89FA-5678E1B8BC3B}"/>
            </c:ext>
          </c:extLst>
        </c:ser>
        <c:ser>
          <c:idx val="1"/>
          <c:order val="1"/>
          <c:tx>
            <c:strRef>
              <c:f>'Valutazioni finali'!$C$42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finali'!$C$43:$C$47</c:f>
              <c:numCache>
                <c:formatCode>General</c:formatCode>
                <c:ptCount val="5"/>
                <c:pt idx="0">
                  <c:v>7.5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0-1E4A-89FA-5678E1B8BC3B}"/>
            </c:ext>
          </c:extLst>
        </c:ser>
        <c:ser>
          <c:idx val="2"/>
          <c:order val="2"/>
          <c:tx>
            <c:strRef>
              <c:f>'Valutazioni finali'!$D$42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finali'!$D$43:$D$47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0-1E4A-89FA-5678E1B8BC3B}"/>
            </c:ext>
          </c:extLst>
        </c:ser>
        <c:ser>
          <c:idx val="3"/>
          <c:order val="3"/>
          <c:tx>
            <c:strRef>
              <c:f>'Valutazioni finali'!$E$42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finali'!$E$43:$E$47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0-1E4A-89FA-5678E1B8BC3B}"/>
            </c:ext>
          </c:extLst>
        </c:ser>
        <c:ser>
          <c:idx val="4"/>
          <c:order val="4"/>
          <c:tx>
            <c:strRef>
              <c:f>'Valutazioni finali'!$F$42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finali'!$F$43:$F$47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0-1E4A-89FA-5678E1B8BC3B}"/>
            </c:ext>
          </c:extLst>
        </c:ser>
        <c:ser>
          <c:idx val="5"/>
          <c:order val="5"/>
          <c:tx>
            <c:strRef>
              <c:f>'Valutazioni finali'!$G$42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finali'!$G$43:$G$47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0-1E4A-89FA-5678E1B8BC3B}"/>
            </c:ext>
          </c:extLst>
        </c:ser>
        <c:ser>
          <c:idx val="6"/>
          <c:order val="6"/>
          <c:tx>
            <c:strRef>
              <c:f>'Valutazioni finali'!$H$42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finali'!$H$43:$H$47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0-1E4A-89FA-5678E1B8BC3B}"/>
            </c:ext>
          </c:extLst>
        </c:ser>
        <c:ser>
          <c:idx val="7"/>
          <c:order val="7"/>
          <c:tx>
            <c:strRef>
              <c:f>'Valutazioni finali'!$I$42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finali'!$I$43:$I$47</c:f>
              <c:numCache>
                <c:formatCode>General</c:formatCode>
                <c:ptCount val="5"/>
                <c:pt idx="0">
                  <c:v>7.5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0-1E4A-89FA-5678E1B8BC3B}"/>
            </c:ext>
          </c:extLst>
        </c:ser>
        <c:ser>
          <c:idx val="8"/>
          <c:order val="8"/>
          <c:tx>
            <c:strRef>
              <c:f>'Valutazioni finali'!$J$42</c:f>
              <c:strCache>
                <c:ptCount val="1"/>
                <c:pt idx="0">
                  <c:v>Autonomia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finali'!$J$43:$J$47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A-4E86-928F-17D90AC3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Maria Rosaria Giudice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finali'!$B$62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finali'!$B$63:$B$67</c:f>
              <c:numCache>
                <c:formatCode>General</c:formatCode>
                <c:ptCount val="5"/>
                <c:pt idx="0">
                  <c:v>8.5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D-7E47-80F9-AE706B786206}"/>
            </c:ext>
          </c:extLst>
        </c:ser>
        <c:ser>
          <c:idx val="1"/>
          <c:order val="1"/>
          <c:tx>
            <c:strRef>
              <c:f>'Valutazioni finali'!$C$62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finali'!$C$63:$C$67</c:f>
              <c:numCache>
                <c:formatCode>General</c:formatCode>
                <c:ptCount val="5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D-7E47-80F9-AE706B786206}"/>
            </c:ext>
          </c:extLst>
        </c:ser>
        <c:ser>
          <c:idx val="2"/>
          <c:order val="2"/>
          <c:tx>
            <c:strRef>
              <c:f>'Valutazioni finali'!$D$62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finali'!$D$63:$D$67</c:f>
              <c:numCache>
                <c:formatCode>General</c:formatCode>
                <c:ptCount val="5"/>
                <c:pt idx="0">
                  <c:v>8.5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D-7E47-80F9-AE706B786206}"/>
            </c:ext>
          </c:extLst>
        </c:ser>
        <c:ser>
          <c:idx val="3"/>
          <c:order val="3"/>
          <c:tx>
            <c:strRef>
              <c:f>'Valutazioni finali'!$E$62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finali'!$E$63:$E$67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D-7E47-80F9-AE706B786206}"/>
            </c:ext>
          </c:extLst>
        </c:ser>
        <c:ser>
          <c:idx val="4"/>
          <c:order val="4"/>
          <c:tx>
            <c:strRef>
              <c:f>'Valutazioni finali'!$F$62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finali'!$F$63:$F$67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D-7E47-80F9-AE706B786206}"/>
            </c:ext>
          </c:extLst>
        </c:ser>
        <c:ser>
          <c:idx val="5"/>
          <c:order val="5"/>
          <c:tx>
            <c:strRef>
              <c:f>'Valutazioni finali'!$G$62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finali'!$G$63:$G$67</c:f>
              <c:numCache>
                <c:formatCode>General</c:formatCode>
                <c:ptCount val="5"/>
                <c:pt idx="0">
                  <c:v>7.5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D-7E47-80F9-AE706B786206}"/>
            </c:ext>
          </c:extLst>
        </c:ser>
        <c:ser>
          <c:idx val="6"/>
          <c:order val="6"/>
          <c:tx>
            <c:strRef>
              <c:f>'Valutazioni finali'!$H$62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finali'!$H$63:$H$67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D-7E47-80F9-AE706B786206}"/>
            </c:ext>
          </c:extLst>
        </c:ser>
        <c:ser>
          <c:idx val="7"/>
          <c:order val="7"/>
          <c:tx>
            <c:strRef>
              <c:f>'Valutazioni finali'!$I$62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finali'!$I$63:$I$67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9D-7E47-80F9-AE706B786206}"/>
            </c:ext>
          </c:extLst>
        </c:ser>
        <c:ser>
          <c:idx val="8"/>
          <c:order val="8"/>
          <c:tx>
            <c:strRef>
              <c:f>'Valutazioni finali'!$J$62</c:f>
              <c:strCache>
                <c:ptCount val="1"/>
                <c:pt idx="0">
                  <c:v>Autonomia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finali'!$J$63:$J$67</c:f>
              <c:numCache>
                <c:formatCode>General</c:formatCode>
                <c:ptCount val="5"/>
                <c:pt idx="0">
                  <c:v>9.5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342-8662-1C408074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Gerardo</a:t>
            </a:r>
            <a:r>
              <a:rPr lang="it-IT" baseline="0"/>
              <a:t> Sessa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finali'!$B$52</c:f>
              <c:strCache>
                <c:ptCount val="1"/>
                <c:pt idx="0">
                  <c:v>Produttività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finali'!$B$53:$B$57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D-7E47-80F9-AE706B786206}"/>
            </c:ext>
          </c:extLst>
        </c:ser>
        <c:ser>
          <c:idx val="1"/>
          <c:order val="1"/>
          <c:tx>
            <c:strRef>
              <c:f>'Valutazioni finali'!$C$52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finali'!$C$53:$C$57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D-7E47-80F9-AE706B786206}"/>
            </c:ext>
          </c:extLst>
        </c:ser>
        <c:ser>
          <c:idx val="2"/>
          <c:order val="2"/>
          <c:tx>
            <c:strRef>
              <c:f>'Valutazioni finali'!$D$52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finali'!$D$53:$D$57</c:f>
              <c:numCache>
                <c:formatCode>General</c:formatCode>
                <c:ptCount val="5"/>
                <c:pt idx="0">
                  <c:v>7.5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D-7E47-80F9-AE706B786206}"/>
            </c:ext>
          </c:extLst>
        </c:ser>
        <c:ser>
          <c:idx val="3"/>
          <c:order val="3"/>
          <c:tx>
            <c:strRef>
              <c:f>'Valutazioni finali'!$E$52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finali'!$E$53:$E$57</c:f>
              <c:numCache>
                <c:formatCode>General</c:formatCode>
                <c:ptCount val="5"/>
                <c:pt idx="0">
                  <c:v>7.5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D-7E47-80F9-AE706B786206}"/>
            </c:ext>
          </c:extLst>
        </c:ser>
        <c:ser>
          <c:idx val="4"/>
          <c:order val="4"/>
          <c:tx>
            <c:strRef>
              <c:f>'Valutazioni finali'!$F$52</c:f>
              <c:strCache>
                <c:ptCount val="1"/>
                <c:pt idx="0">
                  <c:v>Iniziativa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finali'!$F$53:$F$57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D-7E47-80F9-AE706B786206}"/>
            </c:ext>
          </c:extLst>
        </c:ser>
        <c:ser>
          <c:idx val="5"/>
          <c:order val="5"/>
          <c:tx>
            <c:strRef>
              <c:f>'Valutazioni finali'!$G$52</c:f>
              <c:strCache>
                <c:ptCount val="1"/>
                <c:pt idx="0">
                  <c:v>Puntualità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finali'!$G$53:$G$57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D-7E47-80F9-AE706B786206}"/>
            </c:ext>
          </c:extLst>
        </c:ser>
        <c:ser>
          <c:idx val="6"/>
          <c:order val="6"/>
          <c:tx>
            <c:strRef>
              <c:f>'Valutazioni finali'!$H$52</c:f>
              <c:strCache>
                <c:ptCount val="1"/>
                <c:pt idx="0">
                  <c:v>Entusiasmo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finali'!$H$53:$H$57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D-7E47-80F9-AE706B786206}"/>
            </c:ext>
          </c:extLst>
        </c:ser>
        <c:ser>
          <c:idx val="7"/>
          <c:order val="7"/>
          <c:tx>
            <c:strRef>
              <c:f>'Valutazioni finali'!$I$52</c:f>
              <c:strCache>
                <c:ptCount val="1"/>
                <c:pt idx="0">
                  <c:v>Abilità Tecniche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44510</c:v>
                </c:pt>
                <c:pt idx="1">
                  <c:v>44528</c:v>
                </c:pt>
                <c:pt idx="2">
                  <c:v>44542</c:v>
                </c:pt>
                <c:pt idx="3">
                  <c:v>44558</c:v>
                </c:pt>
                <c:pt idx="4">
                  <c:v>44579</c:v>
                </c:pt>
              </c:numCache>
            </c:numRef>
          </c:cat>
          <c:val>
            <c:numRef>
              <c:f>'Valutazioni finali'!$I$53:$I$57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9D-7E47-80F9-AE706B78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114300</xdr:colOff>
      <xdr:row>47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8A292D-29C9-DA4A-8E7C-E778645F1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12</xdr:col>
      <xdr:colOff>114300</xdr:colOff>
      <xdr:row>71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DFEA0F3-61C6-E540-BC26-A7D5671A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114300</xdr:colOff>
      <xdr:row>95</xdr:row>
      <xdr:rowOff>139700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760DCB-33F3-3A4D-93D0-767A0056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12</xdr:col>
      <xdr:colOff>114300</xdr:colOff>
      <xdr:row>119</xdr:row>
      <xdr:rowOff>139700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137B5BB-2EBD-754C-91A6-F5D39C05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12</xdr:col>
      <xdr:colOff>114300</xdr:colOff>
      <xdr:row>143</xdr:row>
      <xdr:rowOff>139700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84D3F1C-D1EB-3E48-9DD7-ABF72084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740228</xdr:colOff>
      <xdr:row>146</xdr:row>
      <xdr:rowOff>119743</xdr:rowOff>
    </xdr:from>
    <xdr:to>
      <xdr:col>12</xdr:col>
      <xdr:colOff>70757</xdr:colOff>
      <xdr:row>169</xdr:row>
      <xdr:rowOff>74386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775E20-1364-F742-8DAA-400FB79CA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L8" totalsRowCount="1">
  <autoFilter ref="A2:L7" xr:uid="{E0C560D8-06DD-E043-8D59-FEF48584D359}"/>
  <tableColumns count="12">
    <tableColumn id="1" xr3:uid="{82F26A05-7812-994D-A732-53E6443686C3}" name="Data" dataDxfId="27" totalsRowDxfId="26"/>
    <tableColumn id="2" xr3:uid="{C0CE1913-F94A-6640-BCBC-B4DBAA74004F}" name="Produttività"/>
    <tableColumn id="3" xr3:uid="{EDC08731-1695-884D-81CF-AEADA2B5EB83}" name="Partecipazione"/>
    <tableColumn id="4" xr3:uid="{85E23AA1-A135-344A-B9C5-7B84C9DC1647}" name="Qualità del lavoro"/>
    <tableColumn id="5" xr3:uid="{F36CD4D3-7F08-3743-99DE-883B443A2608}" name="Comunicazione"/>
    <tableColumn id="6" xr3:uid="{2D116FA5-03C4-7B4E-AA2C-5D7DBB07A49D}" name="Iniziativa"/>
    <tableColumn id="8" xr3:uid="{8456334F-95A7-FF4B-BBD9-BAB89311AFCB}" name="Puntualità"/>
    <tableColumn id="11" xr3:uid="{D7914317-FB1F-42C3-B306-26A4CE300A41}" name="Entusiasmo"/>
    <tableColumn id="12" xr3:uid="{891FF8DD-EBB2-4167-AA98-1DAE628F43E4}" name="Abilità Tecniche"/>
    <tableColumn id="13" xr3:uid="{BE771E94-32AC-4D97-AD5F-F5D800E7C83C}" name="Autonomia"/>
    <tableColumn id="7" xr3:uid="{6091B8BF-459A-4C79-BDE2-73CC07B043E3}" name="Revisione"/>
    <tableColumn id="10" xr3:uid="{7AA4A5E8-8472-CD45-9E6F-288EB452E431}" name="TOTALE" totalsRowFunction="custom" dataDxfId="25" totalsRowDxfId="24">
      <calculatedColumnFormula xml:space="preserve"> SUM(B3, C3, D3, E3, F3, G3, H3,I3,J3) / 9+K3</calculatedColumnFormula>
      <totalsRowFormula>SUM(Tabella68[TOTALE])/5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E2A248-BD54-4AEF-B8FA-862190216A2D}" name="Tabella6814" displayName="Tabella6814" ref="A12:L18" totalsRowCount="1">
  <autoFilter ref="A12:L17" xr:uid="{E3E2A248-BD54-4AEF-B8FA-862190216A2D}"/>
  <tableColumns count="12">
    <tableColumn id="1" xr3:uid="{DEB0A622-901D-4DA5-A8BC-79B568A0F604}" name="Data" dataDxfId="23" totalsRowDxfId="22"/>
    <tableColumn id="2" xr3:uid="{D58D10D7-69F1-468E-8811-73EAAFE7698D}" name="Produttività"/>
    <tableColumn id="3" xr3:uid="{51D7BD46-58F9-45C4-82C4-1EF8400A8C83}" name="Partecipazione"/>
    <tableColumn id="4" xr3:uid="{7B594B90-11FE-4FDB-9D9F-56C2C5F53326}" name="Qualità del lavoro"/>
    <tableColumn id="5" xr3:uid="{384E8C64-32A3-42A7-93D2-5427F9171AD9}" name="Comunicazione"/>
    <tableColumn id="6" xr3:uid="{44C859CD-4722-4EEA-A8BB-676C5EA44328}" name="Iniziativa"/>
    <tableColumn id="8" xr3:uid="{69DE41BF-F864-4CD1-8B6A-7722EE4DDFBA}" name="Puntualità"/>
    <tableColumn id="11" xr3:uid="{0ECB0204-0E69-4BB7-BB6F-E7661CDD62E9}" name="Entusiasmo"/>
    <tableColumn id="12" xr3:uid="{3B5ABF42-AFBD-4BA3-AF49-4D94EB1221BF}" name="Abilità Tecniche"/>
    <tableColumn id="13" xr3:uid="{54CCE9D2-98E5-4AE4-9405-903A82317A63}" name="Autonomia"/>
    <tableColumn id="7" xr3:uid="{077D472C-D199-4CA4-8F2D-06A2EAFDCD22}" name="Revisione"/>
    <tableColumn id="10" xr3:uid="{CB55EEA3-97B8-4C67-A40F-C2D58AA3BF8D}" name="TOTALE" totalsRowFunction="custom" dataDxfId="21" totalsRowDxfId="20">
      <calculatedColumnFormula xml:space="preserve"> SUM(B13, C13, D13, E13, F13, G13, H13,I13,J13) / 9+K13</calculatedColumnFormula>
      <totalsRowFormula>SUM(Tabella6814[TOTALE])/5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BF5FA8-2745-4A9E-BAA1-2654EF6CEF53}" name="Tabella6815" displayName="Tabella6815" ref="A22:L28" totalsRowCount="1">
  <autoFilter ref="A22:L27" xr:uid="{E0BF5FA8-2745-4A9E-BAA1-2654EF6CEF53}"/>
  <tableColumns count="12">
    <tableColumn id="1" xr3:uid="{0B880FCB-2F3E-4AA6-9B56-A9E96FCD28DB}" name="Data" dataDxfId="19" totalsRowDxfId="18"/>
    <tableColumn id="2" xr3:uid="{12C9D434-A9ED-4A73-8E05-1E64E5E085BD}" name="Produttività"/>
    <tableColumn id="3" xr3:uid="{D009B26F-47EE-4A60-9DF6-BFB9DA6BF1EE}" name="Partecipazione"/>
    <tableColumn id="4" xr3:uid="{EBF72AF9-DFBE-43EB-9428-251C1EB5F4EC}" name="Qualità del lavoro"/>
    <tableColumn id="5" xr3:uid="{647B158E-00B9-4AB7-91A2-5CBF58819866}" name="Comunicazione"/>
    <tableColumn id="6" xr3:uid="{116BAD1A-7294-489E-B112-36499A69FC16}" name="Iniziativa"/>
    <tableColumn id="8" xr3:uid="{06EFCF7E-1B5A-411D-920E-66C9610AE491}" name="Puntualità"/>
    <tableColumn id="11" xr3:uid="{946D8DE9-5741-4B0F-8DCE-2B5B8FCD054D}" name="Entusiasmo"/>
    <tableColumn id="12" xr3:uid="{3BFD6474-6D1C-47BA-AD99-0F48A281BD9B}" name="Abilità Tecniche"/>
    <tableColumn id="13" xr3:uid="{528F1EB0-0540-4817-AA2D-93EF29669EBF}" name="Autonomia"/>
    <tableColumn id="7" xr3:uid="{1F82C4B5-C402-42D6-9B61-DE5038DDF6CC}" name="Revisione"/>
    <tableColumn id="10" xr3:uid="{36989071-4AB6-4B3B-906C-CE00BB8DC134}" name="TOTALE" totalsRowFunction="custom" dataDxfId="17" totalsRowDxfId="16">
      <calculatedColumnFormula xml:space="preserve"> SUM(B23, C23, D23, E23, F23, G23, H23,I23,J23) / 9+K23</calculatedColumnFormula>
      <totalsRowFormula>SUM(Tabella6815[TOTALE])/5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CB4F40-7FD0-4575-9281-C8E4AC8D6E0F}" name="Tabella6816" displayName="Tabella6816" ref="A32:L38" totalsRowCount="1">
  <autoFilter ref="A32:L37" xr:uid="{F3CB4F40-7FD0-4575-9281-C8E4AC8D6E0F}"/>
  <tableColumns count="12">
    <tableColumn id="1" xr3:uid="{B23F67CF-B376-4B85-8923-891A4E17C83D}" name="Data" dataDxfId="15" totalsRowDxfId="14"/>
    <tableColumn id="2" xr3:uid="{2B645C8E-B180-48DB-A68F-815B38C614D0}" name="Produttività"/>
    <tableColumn id="3" xr3:uid="{BBCE5BCE-50D0-48D7-AE8E-2AB7DACEB3DA}" name="Partecipazione"/>
    <tableColumn id="4" xr3:uid="{6F6D47F3-9558-4DC9-B690-A3CD05D9D1AF}" name="Qualità del lavoro"/>
    <tableColumn id="5" xr3:uid="{082CFEAE-157B-4345-8626-0B30F556F268}" name="Comunicazione"/>
    <tableColumn id="6" xr3:uid="{9F7CD287-089B-49CA-AAB1-2124306446BE}" name="Iniziativa"/>
    <tableColumn id="8" xr3:uid="{93E32BCB-2EE9-4CF7-BAC9-4E2A371FAAD9}" name="Puntualità"/>
    <tableColumn id="11" xr3:uid="{6690784C-38C2-4ABE-9CBB-05DB1C1A443E}" name="Entusiasmo"/>
    <tableColumn id="12" xr3:uid="{F5212792-9E81-445C-BD75-1AD2B8FF9555}" name="Abilità Tecniche"/>
    <tableColumn id="13" xr3:uid="{307079E0-9728-4967-A381-6BED10236590}" name="Autonomia"/>
    <tableColumn id="7" xr3:uid="{70EF4E8A-654D-4269-95C8-4D09557E4F51}" name="Revisione"/>
    <tableColumn id="10" xr3:uid="{DA2D86A0-BD9D-4DEE-B874-82A1BB0276D3}" name="TOTALE" totalsRowFunction="custom" dataDxfId="13" totalsRowDxfId="12">
      <calculatedColumnFormula xml:space="preserve"> SUM(B33, C33, D33, E33, F33, G33, H33,I33,J33) / 9+K33</calculatedColumnFormula>
      <totalsRowFormula>SUM(Tabella6816[TOTALE])/5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E86733-8CF0-444F-850C-D003B5288164}" name="Tabella6817" displayName="Tabella6817" ref="A42:L48" totalsRowCount="1">
  <autoFilter ref="A42:L47" xr:uid="{A5E86733-8CF0-444F-850C-D003B5288164}"/>
  <tableColumns count="12">
    <tableColumn id="1" xr3:uid="{7730DB01-FA1A-4BB4-872B-D6BCDAFA720E}" name="Data" dataDxfId="11" totalsRowDxfId="10"/>
    <tableColumn id="2" xr3:uid="{74EA715D-030D-45E7-932F-600786536FE7}" name="Produttività"/>
    <tableColumn id="3" xr3:uid="{5C11EB83-B76E-4479-87DF-883981D6260B}" name="Partecipazione"/>
    <tableColumn id="4" xr3:uid="{17AEEF37-39EE-4F3E-8994-CC15BACEA599}" name="Qualità del lavoro"/>
    <tableColumn id="5" xr3:uid="{7086A346-98B8-426A-AE9A-D43B81734B93}" name="Comunicazione"/>
    <tableColumn id="6" xr3:uid="{F6D77E5E-59A9-40A2-B01B-6A24E7945A12}" name="Iniziativa"/>
    <tableColumn id="8" xr3:uid="{6A8A2D78-B0E1-44FC-AB9A-39045C362F16}" name="Puntualità"/>
    <tableColumn id="11" xr3:uid="{44FD31E6-BFA5-4651-ABF3-3D924F052EA4}" name="Entusiasmo"/>
    <tableColumn id="12" xr3:uid="{B7A72E25-BA41-4D98-A284-A6B03D1FB707}" name="Abilità Tecniche"/>
    <tableColumn id="13" xr3:uid="{04550910-068F-4046-ABD1-5C1F996F1CA8}" name="Autonomia"/>
    <tableColumn id="7" xr3:uid="{85736835-27AE-4EB7-9216-589600E8861F}" name="Revisione"/>
    <tableColumn id="10" xr3:uid="{5DBF23E6-2B90-4182-938A-F4148D9B276D}" name="TOTALE" totalsRowFunction="custom" dataDxfId="9" totalsRowDxfId="8">
      <calculatedColumnFormula xml:space="preserve"> SUM(B43, C43, D43, E43, F43, G43, H43,I43,J43) / 9+K43</calculatedColumnFormula>
      <totalsRowFormula>SUM(Tabella6817[TOTALE])/5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D47E2D7-B058-46F7-9125-5047C9146D5E}" name="Tabella6818" displayName="Tabella6818" ref="A52:L58" totalsRowCount="1">
  <autoFilter ref="A52:L57" xr:uid="{1D47E2D7-B058-46F7-9125-5047C9146D5E}"/>
  <tableColumns count="12">
    <tableColumn id="1" xr3:uid="{D08CC739-7513-4E07-A6BA-863374D7C883}" name="Data" dataDxfId="7" totalsRowDxfId="6"/>
    <tableColumn id="2" xr3:uid="{39C00F14-70D4-4CF2-B9B3-EDDC07B60A8D}" name="Produttività"/>
    <tableColumn id="3" xr3:uid="{1BE3A491-302E-42EA-A668-3495B7947ECE}" name="Partecipazione"/>
    <tableColumn id="4" xr3:uid="{EFD39FAD-3022-496E-A609-940A4B8DB0A5}" name="Qualità del lavoro"/>
    <tableColumn id="5" xr3:uid="{E35DE20A-FBF2-40AE-8AA5-77699C02557F}" name="Comunicazione"/>
    <tableColumn id="6" xr3:uid="{12D5ADE9-0FAC-4924-8D8C-825607C9D379}" name="Iniziativa"/>
    <tableColumn id="8" xr3:uid="{B866F8D7-0020-4238-8B70-F1326CCE586E}" name="Puntualità"/>
    <tableColumn id="11" xr3:uid="{04A13BF4-0A22-428B-B375-40167156AA3C}" name="Entusiasmo"/>
    <tableColumn id="12" xr3:uid="{24BB9090-E2EC-4068-9CC4-A90F02A7C0C8}" name="Abilità Tecniche"/>
    <tableColumn id="13" xr3:uid="{9B91378E-F38F-4E0C-BA00-EED0AE63ECC8}" name="Autonomia"/>
    <tableColumn id="7" xr3:uid="{A9C30FC0-31FF-4CFA-812A-84E2E3765480}" name="Revisione"/>
    <tableColumn id="10" xr3:uid="{DFE671DE-2100-4794-A84E-29BC6429ED13}" name="TOTALE" totalsRowFunction="custom" dataDxfId="5" totalsRowDxfId="4">
      <calculatedColumnFormula xml:space="preserve"> SUM(B53, C53, D53, E53, F53, G53, H53,I53,J53) / 9+K53</calculatedColumnFormula>
      <totalsRowFormula>SUM(Tabella6818[TOTALE])/5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7BBA9C-6363-40E6-9307-B595E414009A}" name="Tabella6819" displayName="Tabella6819" ref="A62:L68" totalsRowCount="1">
  <autoFilter ref="A62:L67" xr:uid="{267BBA9C-6363-40E6-9307-B595E414009A}"/>
  <tableColumns count="12">
    <tableColumn id="1" xr3:uid="{2BA115C5-D1DE-457A-B827-0363266EA321}" name="Data" dataDxfId="3" totalsRowDxfId="1"/>
    <tableColumn id="2" xr3:uid="{366D01FF-08BD-4C7B-B939-2B7A3BF10DF6}" name="Produttività"/>
    <tableColumn id="3" xr3:uid="{49704567-BE31-4D84-8815-83AFE1D96892}" name="Partecipazione"/>
    <tableColumn id="4" xr3:uid="{C852AE56-E181-4637-BAC3-0FED52E75CD3}" name="Qualità del lavoro"/>
    <tableColumn id="5" xr3:uid="{54ABFF63-C80E-48D2-866D-FBA71D205ED9}" name="Comunicazione"/>
    <tableColumn id="6" xr3:uid="{A3A24513-B48B-46CF-AB78-CAA226F201A5}" name="Iniziativa"/>
    <tableColumn id="8" xr3:uid="{0EE9429A-A947-482E-91E2-DB4F2055882A}" name="Puntualità"/>
    <tableColumn id="11" xr3:uid="{C4D8B592-069B-416D-A220-C99B1C247D2C}" name="Entusiasmo"/>
    <tableColumn id="12" xr3:uid="{3522BFC9-43DC-401F-AC42-A547AFC3D768}" name="Abilità Tecniche"/>
    <tableColumn id="13" xr3:uid="{B3557E5A-D2C8-4CAF-9B7E-CA1CF1D2EA8D}" name="Autonomia"/>
    <tableColumn id="7" xr3:uid="{6FFD3303-ED84-40EA-A1FB-25329A884A72}" name="Revisione"/>
    <tableColumn id="10" xr3:uid="{69FBA6EE-73F7-4C1C-9E74-E65E28FD6999}" name="TOTALE" totalsRowFunction="custom" dataDxfId="2" totalsRowDxfId="0">
      <calculatedColumnFormula xml:space="preserve"> SUM(B63, C63, D63, E63, F63, G63, H63,I63,J63) / 9+K63</calculatedColumnFormula>
      <totalsRowFormula>SUM(Tabella6819[TOTALE])/5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U78"/>
  <sheetViews>
    <sheetView topLeftCell="A34" workbookViewId="0">
      <selection activeCell="U60" sqref="U60"/>
    </sheetView>
  </sheetViews>
  <sheetFormatPr defaultColWidth="8.7109375" defaultRowHeight="15" x14ac:dyDescent="0.25"/>
  <cols>
    <col min="1" max="1" width="20.5703125" style="3" customWidth="1"/>
    <col min="2" max="2" width="12" bestFit="1" customWidth="1"/>
    <col min="11" max="11" width="10.42578125" style="2" customWidth="1"/>
    <col min="12" max="12" width="9.28515625" bestFit="1" customWidth="1"/>
    <col min="14" max="14" width="10.85546875" bestFit="1" customWidth="1"/>
  </cols>
  <sheetData>
    <row r="1" spans="1:21" x14ac:dyDescent="0.25">
      <c r="A1" s="24" t="s">
        <v>5</v>
      </c>
      <c r="K1"/>
      <c r="L1" s="2"/>
    </row>
    <row r="2" spans="1:21" x14ac:dyDescent="0.25">
      <c r="A2" s="3" t="s">
        <v>2</v>
      </c>
      <c r="B2" s="3" t="s">
        <v>15</v>
      </c>
      <c r="C2" s="3" t="s">
        <v>0</v>
      </c>
      <c r="D2" s="3" t="s">
        <v>1</v>
      </c>
      <c r="E2" s="3" t="s">
        <v>12</v>
      </c>
      <c r="F2" s="3" t="s">
        <v>13</v>
      </c>
      <c r="G2" t="s">
        <v>14</v>
      </c>
      <c r="H2" t="s">
        <v>17</v>
      </c>
      <c r="I2" t="s">
        <v>18</v>
      </c>
      <c r="J2" t="s">
        <v>16</v>
      </c>
      <c r="K2" t="s">
        <v>19</v>
      </c>
      <c r="L2" t="s">
        <v>3</v>
      </c>
      <c r="N2" s="5" t="s">
        <v>4</v>
      </c>
      <c r="O2" s="7"/>
      <c r="P2" s="7"/>
      <c r="Q2" s="7"/>
      <c r="R2" s="7"/>
      <c r="S2" s="7"/>
      <c r="T2" s="7"/>
      <c r="U2" s="7"/>
    </row>
    <row r="3" spans="1:21" s="21" customFormat="1" x14ac:dyDescent="0.25">
      <c r="A3" s="20">
        <v>44510</v>
      </c>
      <c r="B3" s="21">
        <v>9.5</v>
      </c>
      <c r="C3" s="21">
        <v>7</v>
      </c>
      <c r="D3" s="21">
        <v>10</v>
      </c>
      <c r="E3" s="21">
        <v>8</v>
      </c>
      <c r="F3" s="21">
        <v>8.5</v>
      </c>
      <c r="G3" s="21">
        <v>7.5</v>
      </c>
      <c r="H3" s="21">
        <v>9.5</v>
      </c>
      <c r="I3" s="21">
        <v>9.5</v>
      </c>
      <c r="J3" s="21">
        <v>10</v>
      </c>
      <c r="K3" s="21">
        <v>1</v>
      </c>
      <c r="L3" s="22">
        <f t="shared" ref="L3:L7" si="0" xml:space="preserve"> SUM(B3, C3, D3, E3, F3, G3, H3,I3,J3) / 9+K3</f>
        <v>9.8333333333333339</v>
      </c>
      <c r="N3" s="23">
        <v>10</v>
      </c>
    </row>
    <row r="4" spans="1:21" x14ac:dyDescent="0.25">
      <c r="A4" s="3">
        <v>44528</v>
      </c>
      <c r="B4">
        <v>10</v>
      </c>
      <c r="C4">
        <v>8</v>
      </c>
      <c r="D4">
        <v>10</v>
      </c>
      <c r="E4">
        <v>9</v>
      </c>
      <c r="F4">
        <v>8</v>
      </c>
      <c r="G4">
        <v>10</v>
      </c>
      <c r="H4">
        <v>9</v>
      </c>
      <c r="I4">
        <v>10</v>
      </c>
      <c r="J4">
        <v>10</v>
      </c>
      <c r="K4"/>
      <c r="L4" s="22">
        <f t="shared" si="0"/>
        <v>9.3333333333333339</v>
      </c>
      <c r="N4" s="2"/>
    </row>
    <row r="5" spans="1:21" x14ac:dyDescent="0.25">
      <c r="A5" s="3">
        <v>44542</v>
      </c>
      <c r="B5">
        <v>10</v>
      </c>
      <c r="C5">
        <v>8</v>
      </c>
      <c r="D5">
        <v>10</v>
      </c>
      <c r="E5">
        <v>9</v>
      </c>
      <c r="F5">
        <v>8</v>
      </c>
      <c r="G5">
        <v>10</v>
      </c>
      <c r="H5">
        <v>8</v>
      </c>
      <c r="I5">
        <v>10</v>
      </c>
      <c r="J5">
        <v>10</v>
      </c>
      <c r="K5"/>
      <c r="L5" s="22">
        <f t="shared" si="0"/>
        <v>9.2222222222222214</v>
      </c>
      <c r="N5" s="2"/>
    </row>
    <row r="6" spans="1:21" x14ac:dyDescent="0.25">
      <c r="A6" s="3">
        <v>44558</v>
      </c>
      <c r="B6">
        <v>10</v>
      </c>
      <c r="C6">
        <v>9</v>
      </c>
      <c r="D6">
        <v>10</v>
      </c>
      <c r="E6">
        <v>10</v>
      </c>
      <c r="F6">
        <v>9</v>
      </c>
      <c r="G6">
        <v>10</v>
      </c>
      <c r="H6">
        <v>9</v>
      </c>
      <c r="I6">
        <v>10</v>
      </c>
      <c r="J6">
        <v>10</v>
      </c>
      <c r="K6"/>
      <c r="L6" s="22">
        <f t="shared" si="0"/>
        <v>9.6666666666666661</v>
      </c>
      <c r="N6" s="2"/>
    </row>
    <row r="7" spans="1:21" x14ac:dyDescent="0.25">
      <c r="A7" s="3">
        <v>44579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/>
      <c r="L7" s="22">
        <f t="shared" si="0"/>
        <v>10</v>
      </c>
      <c r="N7" s="2"/>
    </row>
    <row r="8" spans="1:21" x14ac:dyDescent="0.25">
      <c r="K8"/>
      <c r="L8" s="1">
        <f>SUM(Tabella68[TOTALE])/5</f>
        <v>9.6111111111111107</v>
      </c>
      <c r="N8" s="2"/>
    </row>
    <row r="11" spans="1:21" x14ac:dyDescent="0.25">
      <c r="A11" s="24" t="s">
        <v>6</v>
      </c>
    </row>
    <row r="12" spans="1:21" x14ac:dyDescent="0.25">
      <c r="A12" s="3" t="s">
        <v>2</v>
      </c>
      <c r="B12" s="3" t="s">
        <v>15</v>
      </c>
      <c r="C12" s="3" t="s">
        <v>0</v>
      </c>
      <c r="D12" s="3" t="s">
        <v>1</v>
      </c>
      <c r="E12" s="3" t="s">
        <v>12</v>
      </c>
      <c r="F12" s="3" t="s">
        <v>13</v>
      </c>
      <c r="G12" t="s">
        <v>14</v>
      </c>
      <c r="H12" t="s">
        <v>17</v>
      </c>
      <c r="I12" t="s">
        <v>18</v>
      </c>
      <c r="J12" t="s">
        <v>16</v>
      </c>
      <c r="K12" t="s">
        <v>19</v>
      </c>
      <c r="L12" t="s">
        <v>3</v>
      </c>
      <c r="M12" s="18"/>
      <c r="N12" s="5" t="s">
        <v>4</v>
      </c>
    </row>
    <row r="13" spans="1:21" x14ac:dyDescent="0.25">
      <c r="A13" s="3">
        <v>44510</v>
      </c>
      <c r="B13">
        <v>8</v>
      </c>
      <c r="C13">
        <v>7</v>
      </c>
      <c r="D13">
        <v>8.5</v>
      </c>
      <c r="E13">
        <v>7</v>
      </c>
      <c r="F13">
        <v>8</v>
      </c>
      <c r="G13">
        <v>7</v>
      </c>
      <c r="H13">
        <v>8</v>
      </c>
      <c r="I13">
        <v>8.5</v>
      </c>
      <c r="J13">
        <v>9.5</v>
      </c>
      <c r="K13">
        <v>1</v>
      </c>
      <c r="L13" s="1">
        <f t="shared" ref="L13:L16" si="1" xml:space="preserve"> SUM(B13, C13, D13, E13, F13, G13, H13,I13,J13) / 9+K13</f>
        <v>8.9444444444444446</v>
      </c>
      <c r="M13" s="19"/>
      <c r="N13" s="23">
        <v>10</v>
      </c>
    </row>
    <row r="14" spans="1:21" x14ac:dyDescent="0.25">
      <c r="A14" s="3">
        <v>44528</v>
      </c>
      <c r="B14">
        <v>9</v>
      </c>
      <c r="C14">
        <v>8</v>
      </c>
      <c r="D14">
        <v>9</v>
      </c>
      <c r="E14">
        <v>8</v>
      </c>
      <c r="F14">
        <v>8</v>
      </c>
      <c r="G14">
        <v>9</v>
      </c>
      <c r="H14">
        <v>8.5</v>
      </c>
      <c r="I14">
        <v>9</v>
      </c>
      <c r="J14">
        <v>9</v>
      </c>
      <c r="K14"/>
      <c r="L14" s="1">
        <f t="shared" si="1"/>
        <v>8.6111111111111107</v>
      </c>
      <c r="M14" s="2"/>
    </row>
    <row r="15" spans="1:21" x14ac:dyDescent="0.25">
      <c r="A15" s="3">
        <v>44542</v>
      </c>
      <c r="B15">
        <v>10</v>
      </c>
      <c r="C15">
        <v>8</v>
      </c>
      <c r="D15">
        <v>10</v>
      </c>
      <c r="E15">
        <v>8</v>
      </c>
      <c r="F15">
        <v>9</v>
      </c>
      <c r="G15">
        <v>10</v>
      </c>
      <c r="H15">
        <v>8</v>
      </c>
      <c r="I15">
        <v>10</v>
      </c>
      <c r="J15">
        <v>10</v>
      </c>
      <c r="K15">
        <v>1</v>
      </c>
      <c r="L15" s="1">
        <f t="shared" si="1"/>
        <v>10.222222222222221</v>
      </c>
      <c r="M15" s="2"/>
    </row>
    <row r="16" spans="1:21" x14ac:dyDescent="0.25">
      <c r="A16" s="3">
        <v>44558</v>
      </c>
      <c r="B16">
        <v>10</v>
      </c>
      <c r="C16">
        <v>10</v>
      </c>
      <c r="D16">
        <v>10</v>
      </c>
      <c r="E16">
        <v>10</v>
      </c>
      <c r="F16">
        <v>9</v>
      </c>
      <c r="G16">
        <v>10</v>
      </c>
      <c r="H16">
        <v>9</v>
      </c>
      <c r="I16">
        <v>10</v>
      </c>
      <c r="J16">
        <v>10</v>
      </c>
      <c r="K16"/>
      <c r="L16" s="1">
        <f t="shared" si="1"/>
        <v>9.7777777777777786</v>
      </c>
      <c r="M16" s="2"/>
    </row>
    <row r="17" spans="1:14" x14ac:dyDescent="0.25">
      <c r="A17" s="3">
        <v>44579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/>
      <c r="L17" s="1">
        <f xml:space="preserve"> SUM(B17, C17, D17, E17, F17, G17, H17,I17,J17) / 9+K17</f>
        <v>10</v>
      </c>
      <c r="M17" s="2"/>
    </row>
    <row r="18" spans="1:14" x14ac:dyDescent="0.25">
      <c r="K18"/>
      <c r="L18" s="1">
        <f>SUM(Tabella6814[TOTALE])/5</f>
        <v>9.5111111111111111</v>
      </c>
    </row>
    <row r="21" spans="1:14" x14ac:dyDescent="0.25">
      <c r="A21" s="24" t="s">
        <v>7</v>
      </c>
    </row>
    <row r="22" spans="1:14" x14ac:dyDescent="0.25">
      <c r="A22" s="3" t="s">
        <v>2</v>
      </c>
      <c r="B22" s="3" t="s">
        <v>15</v>
      </c>
      <c r="C22" s="3" t="s">
        <v>0</v>
      </c>
      <c r="D22" s="3" t="s">
        <v>1</v>
      </c>
      <c r="E22" s="3" t="s">
        <v>12</v>
      </c>
      <c r="F22" s="3" t="s">
        <v>13</v>
      </c>
      <c r="G22" t="s">
        <v>14</v>
      </c>
      <c r="H22" t="s">
        <v>17</v>
      </c>
      <c r="I22" t="s">
        <v>18</v>
      </c>
      <c r="J22" t="s">
        <v>16</v>
      </c>
      <c r="K22" t="s">
        <v>19</v>
      </c>
      <c r="L22" t="s">
        <v>3</v>
      </c>
      <c r="N22" s="5" t="s">
        <v>4</v>
      </c>
    </row>
    <row r="23" spans="1:14" x14ac:dyDescent="0.25">
      <c r="A23" s="3">
        <v>44510</v>
      </c>
      <c r="B23">
        <v>9</v>
      </c>
      <c r="C23">
        <v>10</v>
      </c>
      <c r="D23">
        <v>10</v>
      </c>
      <c r="E23">
        <v>10</v>
      </c>
      <c r="F23">
        <v>7</v>
      </c>
      <c r="G23">
        <v>10</v>
      </c>
      <c r="H23">
        <v>9</v>
      </c>
      <c r="I23">
        <v>9</v>
      </c>
      <c r="J23">
        <v>9</v>
      </c>
      <c r="K23"/>
      <c r="L23" s="1">
        <f t="shared" ref="L23:L27" si="2" xml:space="preserve"> SUM(B23, C23, D23, E23, F23, G23, H23,I23,J23) / 9+K23</f>
        <v>9.2222222222222214</v>
      </c>
      <c r="N23" s="23">
        <v>9</v>
      </c>
    </row>
    <row r="24" spans="1:14" x14ac:dyDescent="0.25">
      <c r="A24" s="3">
        <v>44528</v>
      </c>
      <c r="B24">
        <v>10</v>
      </c>
      <c r="C24">
        <v>9</v>
      </c>
      <c r="D24">
        <v>9</v>
      </c>
      <c r="E24">
        <v>9</v>
      </c>
      <c r="F24">
        <v>10</v>
      </c>
      <c r="G24">
        <v>4</v>
      </c>
      <c r="H24">
        <v>8</v>
      </c>
      <c r="I24">
        <v>9</v>
      </c>
      <c r="J24">
        <v>8</v>
      </c>
      <c r="K24">
        <v>1</v>
      </c>
      <c r="L24" s="1">
        <f t="shared" si="2"/>
        <v>9.4444444444444446</v>
      </c>
    </row>
    <row r="25" spans="1:14" x14ac:dyDescent="0.25">
      <c r="A25" s="3">
        <v>44542</v>
      </c>
      <c r="B25">
        <v>9</v>
      </c>
      <c r="C25">
        <v>9</v>
      </c>
      <c r="D25">
        <v>9</v>
      </c>
      <c r="E25">
        <v>9</v>
      </c>
      <c r="F25">
        <v>10</v>
      </c>
      <c r="G25">
        <v>8</v>
      </c>
      <c r="H25">
        <v>7</v>
      </c>
      <c r="I25">
        <v>9</v>
      </c>
      <c r="J25">
        <v>8</v>
      </c>
      <c r="K25">
        <v>1</v>
      </c>
      <c r="L25" s="1">
        <f t="shared" si="2"/>
        <v>9.6666666666666661</v>
      </c>
    </row>
    <row r="26" spans="1:14" x14ac:dyDescent="0.25">
      <c r="A26" s="3">
        <v>44558</v>
      </c>
      <c r="B26">
        <v>7</v>
      </c>
      <c r="C26">
        <v>8</v>
      </c>
      <c r="D26">
        <v>5</v>
      </c>
      <c r="E26">
        <v>9</v>
      </c>
      <c r="F26">
        <v>7</v>
      </c>
      <c r="G26">
        <v>5</v>
      </c>
      <c r="H26">
        <v>8</v>
      </c>
      <c r="I26">
        <v>7</v>
      </c>
      <c r="J26">
        <v>8</v>
      </c>
      <c r="K26"/>
      <c r="L26" s="1">
        <f t="shared" si="2"/>
        <v>7.1111111111111107</v>
      </c>
    </row>
    <row r="27" spans="1:14" x14ac:dyDescent="0.25">
      <c r="A27" s="3">
        <v>44579</v>
      </c>
      <c r="B27">
        <v>9</v>
      </c>
      <c r="C27">
        <v>10</v>
      </c>
      <c r="D27">
        <v>10</v>
      </c>
      <c r="E27">
        <v>10</v>
      </c>
      <c r="F27">
        <v>9</v>
      </c>
      <c r="G27">
        <v>10</v>
      </c>
      <c r="H27">
        <v>9</v>
      </c>
      <c r="I27">
        <v>9</v>
      </c>
      <c r="J27">
        <v>8</v>
      </c>
      <c r="K27"/>
      <c r="L27" s="1">
        <f t="shared" si="2"/>
        <v>9.3333333333333339</v>
      </c>
    </row>
    <row r="28" spans="1:14" x14ac:dyDescent="0.25">
      <c r="K28"/>
      <c r="L28" s="1">
        <f>SUM(Tabella6815[TOTALE])/5</f>
        <v>8.9555555555555557</v>
      </c>
    </row>
    <row r="31" spans="1:14" x14ac:dyDescent="0.25">
      <c r="A31" s="25" t="s">
        <v>8</v>
      </c>
      <c r="B31" s="4"/>
      <c r="C31" s="4"/>
      <c r="D31" s="4"/>
      <c r="E31" s="4"/>
      <c r="F31" s="4"/>
      <c r="G31" s="4"/>
      <c r="H31" s="4"/>
      <c r="I31" s="4"/>
    </row>
    <row r="32" spans="1:14" x14ac:dyDescent="0.25">
      <c r="A32" s="3" t="s">
        <v>2</v>
      </c>
      <c r="B32" s="3" t="s">
        <v>15</v>
      </c>
      <c r="C32" s="3" t="s">
        <v>0</v>
      </c>
      <c r="D32" s="3" t="s">
        <v>1</v>
      </c>
      <c r="E32" s="3" t="s">
        <v>12</v>
      </c>
      <c r="F32" s="3" t="s">
        <v>13</v>
      </c>
      <c r="G32" t="s">
        <v>14</v>
      </c>
      <c r="H32" t="s">
        <v>17</v>
      </c>
      <c r="I32" t="s">
        <v>18</v>
      </c>
      <c r="J32" t="s">
        <v>16</v>
      </c>
      <c r="K32" t="s">
        <v>19</v>
      </c>
      <c r="L32" t="s">
        <v>3</v>
      </c>
      <c r="N32" s="5" t="s">
        <v>4</v>
      </c>
    </row>
    <row r="33" spans="1:14" x14ac:dyDescent="0.25">
      <c r="A33" s="3">
        <v>44510</v>
      </c>
      <c r="B33">
        <v>8</v>
      </c>
      <c r="C33">
        <v>9.5</v>
      </c>
      <c r="D33">
        <v>9</v>
      </c>
      <c r="E33">
        <v>9.5</v>
      </c>
      <c r="F33">
        <v>7.5</v>
      </c>
      <c r="G33">
        <v>7</v>
      </c>
      <c r="H33">
        <v>9</v>
      </c>
      <c r="I33">
        <v>8.5</v>
      </c>
      <c r="J33">
        <v>7.5</v>
      </c>
      <c r="K33"/>
      <c r="L33" s="1">
        <f t="shared" ref="L33:L37" si="3" xml:space="preserve"> SUM(B33, C33, D33, E33, F33, G33, H33,I33,J33) / 9+K33</f>
        <v>8.3888888888888893</v>
      </c>
      <c r="N33" s="23">
        <v>9</v>
      </c>
    </row>
    <row r="34" spans="1:14" x14ac:dyDescent="0.25">
      <c r="A34" s="3">
        <v>44528</v>
      </c>
      <c r="B34">
        <v>10</v>
      </c>
      <c r="C34">
        <v>9</v>
      </c>
      <c r="D34">
        <v>9</v>
      </c>
      <c r="E34">
        <v>7</v>
      </c>
      <c r="F34">
        <v>10</v>
      </c>
      <c r="G34">
        <v>6</v>
      </c>
      <c r="H34">
        <v>8</v>
      </c>
      <c r="I34">
        <v>9</v>
      </c>
      <c r="J34">
        <v>8</v>
      </c>
      <c r="K34"/>
      <c r="L34" s="1">
        <f t="shared" si="3"/>
        <v>8.4444444444444446</v>
      </c>
    </row>
    <row r="35" spans="1:14" x14ac:dyDescent="0.25">
      <c r="A35" s="3">
        <v>44542</v>
      </c>
      <c r="B35">
        <v>9</v>
      </c>
      <c r="C35">
        <v>9</v>
      </c>
      <c r="D35">
        <v>9</v>
      </c>
      <c r="E35">
        <v>8</v>
      </c>
      <c r="F35">
        <v>10</v>
      </c>
      <c r="G35">
        <v>8</v>
      </c>
      <c r="H35">
        <v>7</v>
      </c>
      <c r="I35">
        <v>9</v>
      </c>
      <c r="J35">
        <v>8</v>
      </c>
      <c r="K35"/>
      <c r="L35" s="1">
        <f t="shared" si="3"/>
        <v>8.5555555555555554</v>
      </c>
    </row>
    <row r="36" spans="1:14" x14ac:dyDescent="0.25">
      <c r="A36" s="3">
        <v>44558</v>
      </c>
      <c r="B36">
        <v>7</v>
      </c>
      <c r="C36">
        <v>9</v>
      </c>
      <c r="D36">
        <v>7</v>
      </c>
      <c r="E36">
        <v>10</v>
      </c>
      <c r="F36">
        <v>8</v>
      </c>
      <c r="G36">
        <v>7</v>
      </c>
      <c r="H36">
        <v>8</v>
      </c>
      <c r="I36">
        <v>7</v>
      </c>
      <c r="J36">
        <v>8</v>
      </c>
      <c r="K36"/>
      <c r="L36" s="1">
        <f t="shared" si="3"/>
        <v>7.8888888888888893</v>
      </c>
    </row>
    <row r="37" spans="1:14" x14ac:dyDescent="0.25">
      <c r="A37" s="3">
        <v>44579</v>
      </c>
      <c r="B37">
        <v>9</v>
      </c>
      <c r="C37">
        <v>10</v>
      </c>
      <c r="D37">
        <v>9</v>
      </c>
      <c r="E37">
        <v>10</v>
      </c>
      <c r="F37">
        <v>10</v>
      </c>
      <c r="G37">
        <v>9</v>
      </c>
      <c r="H37">
        <v>9</v>
      </c>
      <c r="I37">
        <v>9</v>
      </c>
      <c r="J37">
        <v>9</v>
      </c>
      <c r="K37"/>
      <c r="L37" s="1">
        <f t="shared" si="3"/>
        <v>9.3333333333333339</v>
      </c>
    </row>
    <row r="38" spans="1:14" x14ac:dyDescent="0.25">
      <c r="K38"/>
      <c r="L38" s="1">
        <f>SUM(Tabella6816[TOTALE])/5</f>
        <v>8.5222222222222239</v>
      </c>
    </row>
    <row r="41" spans="1:14" x14ac:dyDescent="0.25">
      <c r="A41" s="25" t="s">
        <v>9</v>
      </c>
      <c r="B41" s="4"/>
      <c r="C41" s="4"/>
      <c r="D41" s="4"/>
      <c r="E41" s="4"/>
      <c r="F41" s="4"/>
      <c r="G41" s="4"/>
      <c r="H41" s="4"/>
      <c r="I41" s="4"/>
    </row>
    <row r="42" spans="1:14" x14ac:dyDescent="0.25">
      <c r="A42" s="3" t="s">
        <v>2</v>
      </c>
      <c r="B42" s="3" t="s">
        <v>15</v>
      </c>
      <c r="C42" s="3" t="s">
        <v>0</v>
      </c>
      <c r="D42" s="3" t="s">
        <v>1</v>
      </c>
      <c r="E42" s="3" t="s">
        <v>12</v>
      </c>
      <c r="F42" s="3" t="s">
        <v>13</v>
      </c>
      <c r="G42" t="s">
        <v>14</v>
      </c>
      <c r="H42" t="s">
        <v>17</v>
      </c>
      <c r="I42" t="s">
        <v>18</v>
      </c>
      <c r="J42" t="s">
        <v>16</v>
      </c>
      <c r="K42" t="s">
        <v>19</v>
      </c>
      <c r="L42" t="s">
        <v>3</v>
      </c>
      <c r="N42" s="5" t="s">
        <v>4</v>
      </c>
    </row>
    <row r="43" spans="1:14" x14ac:dyDescent="0.25">
      <c r="A43" s="3">
        <v>44510</v>
      </c>
      <c r="B43">
        <v>7.5</v>
      </c>
      <c r="C43">
        <v>7.5</v>
      </c>
      <c r="D43">
        <v>7</v>
      </c>
      <c r="E43">
        <v>7</v>
      </c>
      <c r="F43">
        <v>7</v>
      </c>
      <c r="G43">
        <v>7</v>
      </c>
      <c r="H43">
        <v>8</v>
      </c>
      <c r="I43">
        <v>7.5</v>
      </c>
      <c r="J43">
        <v>9</v>
      </c>
      <c r="K43">
        <v>-1</v>
      </c>
      <c r="L43" s="1">
        <f t="shared" ref="L43:L47" si="4" xml:space="preserve"> SUM(B43, C43, D43, E43, F43, G43, H43,I43,J43) / 9+K43</f>
        <v>6.5</v>
      </c>
      <c r="N43" s="23">
        <v>8</v>
      </c>
    </row>
    <row r="44" spans="1:14" x14ac:dyDescent="0.25">
      <c r="A44" s="3">
        <v>44528</v>
      </c>
      <c r="B44">
        <v>8</v>
      </c>
      <c r="C44">
        <v>8</v>
      </c>
      <c r="D44">
        <v>8</v>
      </c>
      <c r="E44">
        <v>5</v>
      </c>
      <c r="F44">
        <v>8</v>
      </c>
      <c r="G44">
        <v>9</v>
      </c>
      <c r="H44">
        <v>8</v>
      </c>
      <c r="I44">
        <v>8</v>
      </c>
      <c r="J44">
        <v>8</v>
      </c>
      <c r="K44">
        <v>1</v>
      </c>
      <c r="L44" s="1">
        <f t="shared" si="4"/>
        <v>8.7777777777777786</v>
      </c>
    </row>
    <row r="45" spans="1:14" x14ac:dyDescent="0.25">
      <c r="A45" s="3">
        <v>44542</v>
      </c>
      <c r="B45">
        <v>9</v>
      </c>
      <c r="C45">
        <v>8</v>
      </c>
      <c r="D45">
        <v>8</v>
      </c>
      <c r="E45">
        <v>8</v>
      </c>
      <c r="F45">
        <v>8</v>
      </c>
      <c r="G45">
        <v>9</v>
      </c>
      <c r="H45">
        <v>7</v>
      </c>
      <c r="I45">
        <v>8</v>
      </c>
      <c r="J45">
        <v>8</v>
      </c>
      <c r="K45"/>
      <c r="L45" s="1">
        <f t="shared" si="4"/>
        <v>8.1111111111111107</v>
      </c>
    </row>
    <row r="46" spans="1:14" x14ac:dyDescent="0.25">
      <c r="A46" s="3">
        <v>44558</v>
      </c>
      <c r="B46">
        <v>5</v>
      </c>
      <c r="C46">
        <v>8</v>
      </c>
      <c r="D46">
        <v>5</v>
      </c>
      <c r="E46">
        <v>10</v>
      </c>
      <c r="F46">
        <v>7</v>
      </c>
      <c r="G46">
        <v>4</v>
      </c>
      <c r="H46">
        <v>8</v>
      </c>
      <c r="I46">
        <v>6</v>
      </c>
      <c r="J46">
        <v>6</v>
      </c>
      <c r="K46"/>
      <c r="L46" s="1">
        <f t="shared" si="4"/>
        <v>6.5555555555555554</v>
      </c>
    </row>
    <row r="47" spans="1:14" x14ac:dyDescent="0.25">
      <c r="A47" s="3">
        <v>44579</v>
      </c>
      <c r="B47">
        <v>9</v>
      </c>
      <c r="C47">
        <v>9</v>
      </c>
      <c r="D47">
        <v>9</v>
      </c>
      <c r="E47">
        <v>9</v>
      </c>
      <c r="F47">
        <v>9</v>
      </c>
      <c r="G47">
        <v>10</v>
      </c>
      <c r="H47">
        <v>9</v>
      </c>
      <c r="I47">
        <v>9</v>
      </c>
      <c r="J47">
        <v>9</v>
      </c>
      <c r="K47"/>
      <c r="L47" s="1">
        <f t="shared" si="4"/>
        <v>9.1111111111111107</v>
      </c>
    </row>
    <row r="48" spans="1:14" x14ac:dyDescent="0.25">
      <c r="K48"/>
      <c r="L48" s="1">
        <f>SUM(Tabella6817[TOTALE])/5</f>
        <v>7.8111111111111118</v>
      </c>
    </row>
    <row r="51" spans="1:14" x14ac:dyDescent="0.25">
      <c r="A51" s="25" t="s">
        <v>10</v>
      </c>
      <c r="B51" s="4"/>
      <c r="C51" s="4"/>
      <c r="D51" s="4"/>
      <c r="E51" s="4"/>
      <c r="F51" s="4"/>
      <c r="G51" s="4"/>
      <c r="H51" s="4"/>
      <c r="I51" s="4"/>
    </row>
    <row r="52" spans="1:14" x14ac:dyDescent="0.25">
      <c r="A52" s="3" t="s">
        <v>2</v>
      </c>
      <c r="B52" s="3" t="s">
        <v>15</v>
      </c>
      <c r="C52" s="3" t="s">
        <v>0</v>
      </c>
      <c r="D52" s="3" t="s">
        <v>1</v>
      </c>
      <c r="E52" s="3" t="s">
        <v>12</v>
      </c>
      <c r="F52" s="3" t="s">
        <v>13</v>
      </c>
      <c r="G52" t="s">
        <v>14</v>
      </c>
      <c r="H52" t="s">
        <v>17</v>
      </c>
      <c r="I52" t="s">
        <v>18</v>
      </c>
      <c r="J52" t="s">
        <v>16</v>
      </c>
      <c r="K52" t="s">
        <v>19</v>
      </c>
      <c r="L52" t="s">
        <v>3</v>
      </c>
      <c r="N52" s="5" t="s">
        <v>4</v>
      </c>
    </row>
    <row r="53" spans="1:14" x14ac:dyDescent="0.25">
      <c r="A53" s="3">
        <v>44510</v>
      </c>
      <c r="B53">
        <v>8</v>
      </c>
      <c r="C53">
        <v>7</v>
      </c>
      <c r="D53">
        <v>7.5</v>
      </c>
      <c r="E53">
        <v>7.5</v>
      </c>
      <c r="F53">
        <v>7</v>
      </c>
      <c r="G53">
        <v>7</v>
      </c>
      <c r="H53">
        <v>8</v>
      </c>
      <c r="I53">
        <v>7</v>
      </c>
      <c r="J53">
        <v>9</v>
      </c>
      <c r="K53">
        <v>-1</v>
      </c>
      <c r="L53" s="1">
        <f t="shared" ref="L53:L57" si="5" xml:space="preserve"> SUM(B53, C53, D53, E53, F53, G53, H53,I53,J53) / 9+K53</f>
        <v>6.5555555555555554</v>
      </c>
      <c r="N53" s="23">
        <v>8</v>
      </c>
    </row>
    <row r="54" spans="1:14" x14ac:dyDescent="0.25">
      <c r="A54" s="3">
        <v>44528</v>
      </c>
      <c r="B54">
        <v>9</v>
      </c>
      <c r="C54">
        <v>9</v>
      </c>
      <c r="D54">
        <v>9</v>
      </c>
      <c r="E54">
        <v>9</v>
      </c>
      <c r="F54">
        <v>8</v>
      </c>
      <c r="G54">
        <v>4</v>
      </c>
      <c r="H54">
        <v>8</v>
      </c>
      <c r="I54">
        <v>8</v>
      </c>
      <c r="J54">
        <v>8</v>
      </c>
      <c r="K54">
        <v>1</v>
      </c>
      <c r="L54" s="1">
        <f t="shared" si="5"/>
        <v>9</v>
      </c>
    </row>
    <row r="55" spans="1:14" x14ac:dyDescent="0.25">
      <c r="A55" s="3">
        <v>44542</v>
      </c>
      <c r="B55">
        <v>9</v>
      </c>
      <c r="C55">
        <v>9</v>
      </c>
      <c r="D55">
        <v>9</v>
      </c>
      <c r="E55">
        <v>9</v>
      </c>
      <c r="F55">
        <v>8</v>
      </c>
      <c r="G55">
        <v>8</v>
      </c>
      <c r="H55">
        <v>7</v>
      </c>
      <c r="I55">
        <v>8</v>
      </c>
      <c r="J55">
        <v>8</v>
      </c>
      <c r="K55"/>
      <c r="L55" s="1">
        <f t="shared" si="5"/>
        <v>8.3333333333333339</v>
      </c>
    </row>
    <row r="56" spans="1:14" x14ac:dyDescent="0.25">
      <c r="A56" s="3">
        <v>44558</v>
      </c>
      <c r="B56">
        <v>5</v>
      </c>
      <c r="C56">
        <v>6</v>
      </c>
      <c r="D56">
        <v>5</v>
      </c>
      <c r="E56">
        <v>8</v>
      </c>
      <c r="F56">
        <v>7</v>
      </c>
      <c r="G56">
        <v>4</v>
      </c>
      <c r="H56">
        <v>8</v>
      </c>
      <c r="I56">
        <v>6</v>
      </c>
      <c r="J56">
        <v>6</v>
      </c>
      <c r="K56"/>
      <c r="L56" s="1">
        <f t="shared" si="5"/>
        <v>6.1111111111111107</v>
      </c>
    </row>
    <row r="57" spans="1:14" x14ac:dyDescent="0.25">
      <c r="A57" s="3">
        <v>44579</v>
      </c>
      <c r="B57">
        <v>9</v>
      </c>
      <c r="C57">
        <v>9</v>
      </c>
      <c r="D57">
        <v>9</v>
      </c>
      <c r="E57">
        <v>9</v>
      </c>
      <c r="F57">
        <v>9</v>
      </c>
      <c r="G57">
        <v>10</v>
      </c>
      <c r="H57">
        <v>9</v>
      </c>
      <c r="I57">
        <v>9</v>
      </c>
      <c r="J57">
        <v>9</v>
      </c>
      <c r="K57"/>
      <c r="L57" s="1">
        <f t="shared" si="5"/>
        <v>9.1111111111111107</v>
      </c>
    </row>
    <row r="58" spans="1:14" x14ac:dyDescent="0.25">
      <c r="K58"/>
      <c r="L58" s="1">
        <f>SUM(Tabella6818[TOTALE])/5</f>
        <v>7.8222222222222229</v>
      </c>
    </row>
    <row r="61" spans="1:14" x14ac:dyDescent="0.25">
      <c r="A61" s="25" t="s">
        <v>11</v>
      </c>
      <c r="B61" s="4"/>
      <c r="C61" s="4"/>
      <c r="D61" s="4"/>
      <c r="E61" s="4"/>
      <c r="F61" s="4"/>
      <c r="G61" s="4"/>
      <c r="H61" s="4"/>
      <c r="I61" s="4"/>
    </row>
    <row r="62" spans="1:14" x14ac:dyDescent="0.25">
      <c r="A62" s="3" t="s">
        <v>2</v>
      </c>
      <c r="B62" s="3" t="s">
        <v>15</v>
      </c>
      <c r="C62" s="3" t="s">
        <v>0</v>
      </c>
      <c r="D62" s="3" t="s">
        <v>1</v>
      </c>
      <c r="E62" s="3" t="s">
        <v>12</v>
      </c>
      <c r="F62" s="3" t="s">
        <v>13</v>
      </c>
      <c r="G62" t="s">
        <v>14</v>
      </c>
      <c r="H62" t="s">
        <v>17</v>
      </c>
      <c r="I62" t="s">
        <v>18</v>
      </c>
      <c r="J62" t="s">
        <v>16</v>
      </c>
      <c r="K62" t="s">
        <v>19</v>
      </c>
      <c r="L62" t="s">
        <v>3</v>
      </c>
      <c r="N62" s="5" t="s">
        <v>4</v>
      </c>
    </row>
    <row r="63" spans="1:14" x14ac:dyDescent="0.25">
      <c r="A63" s="3">
        <v>44510</v>
      </c>
      <c r="B63">
        <v>8.5</v>
      </c>
      <c r="C63">
        <v>8.5</v>
      </c>
      <c r="D63">
        <v>8.5</v>
      </c>
      <c r="E63">
        <v>8</v>
      </c>
      <c r="F63">
        <v>7</v>
      </c>
      <c r="G63">
        <v>7.5</v>
      </c>
      <c r="H63">
        <v>8</v>
      </c>
      <c r="I63">
        <v>8</v>
      </c>
      <c r="J63">
        <v>9.5</v>
      </c>
      <c r="K63">
        <v>-1</v>
      </c>
      <c r="L63" s="1">
        <f t="shared" ref="L63:L67" si="6" xml:space="preserve"> SUM(B63, C63, D63, E63, F63, G63, H63,I63,J63) / 9+K63</f>
        <v>7.1666666666666661</v>
      </c>
      <c r="N63" s="23">
        <v>7</v>
      </c>
    </row>
    <row r="64" spans="1:14" x14ac:dyDescent="0.25">
      <c r="A64" s="3">
        <v>44528</v>
      </c>
      <c r="B64">
        <v>9</v>
      </c>
      <c r="C64">
        <v>8.5</v>
      </c>
      <c r="D64">
        <v>9</v>
      </c>
      <c r="E64">
        <v>8</v>
      </c>
      <c r="F64">
        <v>8</v>
      </c>
      <c r="G64">
        <v>9</v>
      </c>
      <c r="H64">
        <v>8</v>
      </c>
      <c r="I64">
        <v>8</v>
      </c>
      <c r="J64">
        <v>8</v>
      </c>
      <c r="K64">
        <v>1</v>
      </c>
      <c r="L64" s="1">
        <f t="shared" si="6"/>
        <v>9.3888888888888893</v>
      </c>
    </row>
    <row r="65" spans="1:12" x14ac:dyDescent="0.25">
      <c r="A65" s="3">
        <v>44542</v>
      </c>
      <c r="B65">
        <v>9</v>
      </c>
      <c r="C65">
        <v>8.5</v>
      </c>
      <c r="D65">
        <v>9</v>
      </c>
      <c r="E65">
        <v>8</v>
      </c>
      <c r="F65">
        <v>8</v>
      </c>
      <c r="G65">
        <v>9</v>
      </c>
      <c r="H65">
        <v>7</v>
      </c>
      <c r="I65">
        <v>8</v>
      </c>
      <c r="J65">
        <v>8</v>
      </c>
      <c r="K65"/>
      <c r="L65" s="1">
        <f t="shared" si="6"/>
        <v>8.2777777777777786</v>
      </c>
    </row>
    <row r="66" spans="1:12" x14ac:dyDescent="0.25">
      <c r="A66" s="3">
        <v>44558</v>
      </c>
      <c r="B66">
        <v>5</v>
      </c>
      <c r="C66">
        <v>8</v>
      </c>
      <c r="D66">
        <v>5</v>
      </c>
      <c r="E66">
        <v>8</v>
      </c>
      <c r="F66">
        <v>7</v>
      </c>
      <c r="G66">
        <v>4</v>
      </c>
      <c r="H66">
        <v>8</v>
      </c>
      <c r="I66">
        <v>6</v>
      </c>
      <c r="J66">
        <v>6</v>
      </c>
      <c r="K66"/>
      <c r="L66" s="1">
        <f t="shared" si="6"/>
        <v>6.333333333333333</v>
      </c>
    </row>
    <row r="67" spans="1:12" x14ac:dyDescent="0.25">
      <c r="A67" s="3">
        <v>44579</v>
      </c>
      <c r="B67">
        <v>5</v>
      </c>
      <c r="C67">
        <v>8</v>
      </c>
      <c r="D67">
        <v>5</v>
      </c>
      <c r="E67">
        <v>6</v>
      </c>
      <c r="F67">
        <v>5</v>
      </c>
      <c r="G67">
        <v>4</v>
      </c>
      <c r="H67">
        <v>8</v>
      </c>
      <c r="I67">
        <v>6</v>
      </c>
      <c r="J67">
        <v>5</v>
      </c>
      <c r="K67"/>
      <c r="L67" s="1">
        <f t="shared" si="6"/>
        <v>5.7777777777777777</v>
      </c>
    </row>
    <row r="68" spans="1:12" x14ac:dyDescent="0.25">
      <c r="K68"/>
      <c r="L68" s="1">
        <f>SUM(Tabella6819[TOTALE])/5</f>
        <v>7.3888888888888884</v>
      </c>
    </row>
    <row r="71" spans="1:12" x14ac:dyDescent="0.25">
      <c r="A71" s="8"/>
      <c r="B71" s="9"/>
      <c r="C71" s="9"/>
      <c r="D71" s="9"/>
      <c r="E71" s="9"/>
      <c r="F71" s="9"/>
      <c r="G71" s="9"/>
      <c r="H71" s="9"/>
      <c r="I71" s="9"/>
    </row>
    <row r="72" spans="1:12" x14ac:dyDescent="0.25">
      <c r="A72" s="10"/>
      <c r="B72" s="10"/>
      <c r="C72" s="10"/>
      <c r="D72" s="10"/>
      <c r="E72" s="10"/>
      <c r="F72" s="10"/>
      <c r="G72" s="11"/>
      <c r="H72" s="11"/>
      <c r="I72" s="11"/>
      <c r="J72" s="17"/>
      <c r="K72" s="18" t="s">
        <v>4</v>
      </c>
      <c r="L72" s="6"/>
    </row>
    <row r="73" spans="1:12" x14ac:dyDescent="0.25">
      <c r="A73" s="8"/>
      <c r="B73" s="12"/>
      <c r="C73" s="12"/>
      <c r="D73" s="12"/>
      <c r="E73" s="12"/>
      <c r="F73" s="12"/>
      <c r="G73" s="12"/>
      <c r="H73" s="12"/>
      <c r="I73" s="13"/>
      <c r="J73" s="17"/>
      <c r="K73" s="19"/>
      <c r="L73" s="6"/>
    </row>
    <row r="74" spans="1:12" x14ac:dyDescent="0.25">
      <c r="A74" s="8"/>
      <c r="B74" s="12"/>
      <c r="C74" s="12"/>
      <c r="D74" s="12"/>
      <c r="E74" s="12"/>
      <c r="F74" s="12"/>
      <c r="G74" s="12"/>
      <c r="H74" s="12"/>
      <c r="I74" s="13"/>
      <c r="J74" s="17"/>
      <c r="K74" s="19"/>
      <c r="L74" s="6"/>
    </row>
    <row r="75" spans="1:12" x14ac:dyDescent="0.25">
      <c r="A75" s="8"/>
      <c r="B75" s="12"/>
      <c r="C75" s="12"/>
      <c r="D75" s="12"/>
      <c r="E75" s="12"/>
      <c r="F75" s="12"/>
      <c r="G75" s="12"/>
      <c r="H75" s="12"/>
      <c r="I75" s="13"/>
      <c r="K75" s="7"/>
      <c r="L75" s="6"/>
    </row>
    <row r="76" spans="1:12" x14ac:dyDescent="0.25">
      <c r="A76" s="8"/>
      <c r="B76" s="12"/>
      <c r="C76" s="12"/>
      <c r="D76" s="12"/>
      <c r="E76" s="12"/>
      <c r="F76" s="12"/>
      <c r="G76" s="12"/>
      <c r="H76" s="12"/>
      <c r="I76" s="13"/>
    </row>
    <row r="77" spans="1:12" x14ac:dyDescent="0.25">
      <c r="A77" s="8"/>
      <c r="B77" s="12"/>
      <c r="C77" s="12"/>
      <c r="D77" s="12"/>
      <c r="E77" s="12"/>
      <c r="F77" s="12"/>
      <c r="G77" s="12"/>
      <c r="H77" s="12"/>
      <c r="I77" s="13"/>
    </row>
    <row r="78" spans="1:12" x14ac:dyDescent="0.25">
      <c r="A78" s="14"/>
      <c r="B78" s="15"/>
      <c r="C78" s="15"/>
      <c r="D78" s="15"/>
      <c r="E78" s="15"/>
      <c r="F78" s="15"/>
      <c r="G78" s="15"/>
      <c r="H78" s="15"/>
      <c r="I78" s="16"/>
    </row>
  </sheetData>
  <phoneticPr fontId="2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abSelected="1" zoomScale="70" zoomScaleNormal="70" workbookViewId="0">
      <selection activeCell="A20" sqref="A2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NBK190</cp:lastModifiedBy>
  <cp:revision/>
  <dcterms:created xsi:type="dcterms:W3CDTF">2015-06-05T18:17:20Z</dcterms:created>
  <dcterms:modified xsi:type="dcterms:W3CDTF">2022-01-22T14:04:23Z</dcterms:modified>
  <cp:category/>
  <cp:contentStatus/>
</cp:coreProperties>
</file>