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ias\Desktop\Matkalaskut\UZS\Customers\OP\"/>
    </mc:Choice>
  </mc:AlternateContent>
  <xr:revisionPtr revIDLastSave="0" documentId="8_{7CC1C94D-C460-4344-B393-9B64C414AB9D}" xr6:coauthVersionLast="45" xr6:coauthVersionMax="45" xr10:uidLastSave="{00000000-0000-0000-0000-000000000000}"/>
  <bookViews>
    <workbookView xWindow="8052" yWindow="2520" windowWidth="12264" windowHeight="9192" xr2:uid="{E825F610-3549-4B82-8AEA-B42D48FDAE3A}"/>
  </bookViews>
  <sheets>
    <sheet name="Taul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P2" i="1"/>
  <c r="Q2" i="1"/>
  <c r="AB2" i="1" s="1"/>
  <c r="R2" i="1"/>
  <c r="AC2" i="1" s="1"/>
  <c r="S2" i="1"/>
  <c r="T2" i="1"/>
  <c r="U2" i="1"/>
  <c r="AF2" i="1" s="1"/>
  <c r="V2" i="1"/>
  <c r="AG2" i="1" s="1"/>
  <c r="W2" i="1"/>
  <c r="X2" i="1"/>
  <c r="Y2" i="1"/>
  <c r="AJ2" i="1" s="1"/>
  <c r="AA2" i="1"/>
  <c r="AA12" i="1" s="1"/>
  <c r="AD2" i="1"/>
  <c r="AP2" i="1" s="1"/>
  <c r="AE2" i="1"/>
  <c r="AH2" i="1"/>
  <c r="AT2" i="1" s="1"/>
  <c r="AI2" i="1"/>
  <c r="D3" i="1"/>
  <c r="Q3" i="1"/>
  <c r="R3" i="1"/>
  <c r="AC3" i="1" s="1"/>
  <c r="AO3" i="1" s="1"/>
  <c r="S3" i="1"/>
  <c r="T3" i="1"/>
  <c r="U3" i="1"/>
  <c r="V3" i="1"/>
  <c r="AG3" i="1" s="1"/>
  <c r="AS3" i="1" s="1"/>
  <c r="W3" i="1"/>
  <c r="X3" i="1"/>
  <c r="Y3" i="1"/>
  <c r="AB3" i="1"/>
  <c r="AK3" i="1" s="1"/>
  <c r="AD3" i="1"/>
  <c r="AP3" i="1" s="1"/>
  <c r="AE3" i="1"/>
  <c r="AQ3" i="1" s="1"/>
  <c r="AF3" i="1"/>
  <c r="AR3" i="1" s="1"/>
  <c r="AH3" i="1"/>
  <c r="AT3" i="1" s="1"/>
  <c r="AI3" i="1"/>
  <c r="AU3" i="1" s="1"/>
  <c r="AJ3" i="1"/>
  <c r="AV3" i="1" s="1"/>
  <c r="AM3" i="1"/>
  <c r="E4" i="1"/>
  <c r="R4" i="1"/>
  <c r="S4" i="1"/>
  <c r="T4" i="1"/>
  <c r="U4" i="1"/>
  <c r="V4" i="1"/>
  <c r="W4" i="1"/>
  <c r="X4" i="1"/>
  <c r="Y4" i="1"/>
  <c r="AC4" i="1"/>
  <c r="AO4" i="1" s="1"/>
  <c r="AD4" i="1"/>
  <c r="AK4" i="1" s="1"/>
  <c r="AE4" i="1"/>
  <c r="AQ4" i="1" s="1"/>
  <c r="AF4" i="1"/>
  <c r="AG4" i="1"/>
  <c r="AS4" i="1" s="1"/>
  <c r="AH4" i="1"/>
  <c r="AT4" i="1" s="1"/>
  <c r="AI4" i="1"/>
  <c r="AU4" i="1" s="1"/>
  <c r="AJ4" i="1"/>
  <c r="AM4" i="1"/>
  <c r="AN4" i="1"/>
  <c r="AR4" i="1"/>
  <c r="AV4" i="1"/>
  <c r="F5" i="1"/>
  <c r="S5" i="1"/>
  <c r="AD5" i="1" s="1"/>
  <c r="T5" i="1"/>
  <c r="AE5" i="1" s="1"/>
  <c r="AQ5" i="1" s="1"/>
  <c r="U5" i="1"/>
  <c r="V5" i="1"/>
  <c r="AG5" i="1" s="1"/>
  <c r="AS5" i="1" s="1"/>
  <c r="W5" i="1"/>
  <c r="AH5" i="1" s="1"/>
  <c r="X5" i="1"/>
  <c r="AI5" i="1" s="1"/>
  <c r="AU5" i="1" s="1"/>
  <c r="Y5" i="1"/>
  <c r="AF5" i="1"/>
  <c r="AR5" i="1" s="1"/>
  <c r="AJ5" i="1"/>
  <c r="AV5" i="1" s="1"/>
  <c r="AM5" i="1"/>
  <c r="AN5" i="1"/>
  <c r="AO5" i="1"/>
  <c r="G6" i="1"/>
  <c r="T6" i="1"/>
  <c r="U6" i="1"/>
  <c r="AF6" i="1" s="1"/>
  <c r="AR6" i="1" s="1"/>
  <c r="V6" i="1"/>
  <c r="AG6" i="1" s="1"/>
  <c r="AS6" i="1" s="1"/>
  <c r="W6" i="1"/>
  <c r="X6" i="1"/>
  <c r="Y6" i="1"/>
  <c r="AJ6" i="1" s="1"/>
  <c r="AV6" i="1" s="1"/>
  <c r="AE6" i="1"/>
  <c r="AK6" i="1" s="1"/>
  <c r="AH6" i="1"/>
  <c r="AT6" i="1" s="1"/>
  <c r="AI6" i="1"/>
  <c r="AU6" i="1" s="1"/>
  <c r="AM6" i="1"/>
  <c r="AN6" i="1"/>
  <c r="AO6" i="1"/>
  <c r="AP6" i="1"/>
  <c r="H7" i="1"/>
  <c r="U7" i="1"/>
  <c r="V7" i="1"/>
  <c r="AG7" i="1" s="1"/>
  <c r="AS7" i="1" s="1"/>
  <c r="W7" i="1"/>
  <c r="X7" i="1"/>
  <c r="Y7" i="1"/>
  <c r="AF7" i="1"/>
  <c r="AK7" i="1" s="1"/>
  <c r="AH7" i="1"/>
  <c r="AT7" i="1" s="1"/>
  <c r="AI7" i="1"/>
  <c r="AU7" i="1" s="1"/>
  <c r="AJ7" i="1"/>
  <c r="AV7" i="1" s="1"/>
  <c r="AM7" i="1"/>
  <c r="AN7" i="1"/>
  <c r="AO7" i="1"/>
  <c r="AP7" i="1"/>
  <c r="AQ7" i="1"/>
  <c r="I8" i="1"/>
  <c r="V8" i="1"/>
  <c r="W8" i="1"/>
  <c r="X8" i="1"/>
  <c r="Y8" i="1"/>
  <c r="AG8" i="1"/>
  <c r="AS8" i="1" s="1"/>
  <c r="AH8" i="1"/>
  <c r="AK8" i="1" s="1"/>
  <c r="AI8" i="1"/>
  <c r="AU8" i="1" s="1"/>
  <c r="AJ8" i="1"/>
  <c r="AM8" i="1"/>
  <c r="AN8" i="1"/>
  <c r="AO8" i="1"/>
  <c r="AP8" i="1"/>
  <c r="AQ8" i="1"/>
  <c r="AR8" i="1"/>
  <c r="AV8" i="1"/>
  <c r="J9" i="1"/>
  <c r="W9" i="1"/>
  <c r="AH9" i="1" s="1"/>
  <c r="X9" i="1"/>
  <c r="AI9" i="1" s="1"/>
  <c r="AU9" i="1" s="1"/>
  <c r="Y9" i="1"/>
  <c r="AJ9" i="1"/>
  <c r="AV9" i="1" s="1"/>
  <c r="AM9" i="1"/>
  <c r="AN9" i="1"/>
  <c r="AO9" i="1"/>
  <c r="AP9" i="1"/>
  <c r="AQ9" i="1"/>
  <c r="AR9" i="1"/>
  <c r="AS9" i="1"/>
  <c r="K10" i="1"/>
  <c r="X10" i="1"/>
  <c r="Y10" i="1"/>
  <c r="AJ10" i="1" s="1"/>
  <c r="AV10" i="1" s="1"/>
  <c r="AI10" i="1"/>
  <c r="AM10" i="1"/>
  <c r="AN10" i="1"/>
  <c r="AO10" i="1"/>
  <c r="AP10" i="1"/>
  <c r="AQ10" i="1"/>
  <c r="AR10" i="1"/>
  <c r="AS10" i="1"/>
  <c r="AT10" i="1"/>
  <c r="L11" i="1"/>
  <c r="Y11" i="1"/>
  <c r="AJ11" i="1"/>
  <c r="AK11" i="1" s="1"/>
  <c r="AM11" i="1"/>
  <c r="AN11" i="1"/>
  <c r="AO11" i="1"/>
  <c r="AP11" i="1"/>
  <c r="AQ11" i="1"/>
  <c r="AR11" i="1"/>
  <c r="AS11" i="1"/>
  <c r="AT11" i="1"/>
  <c r="AU11" i="1"/>
  <c r="AM13" i="1"/>
  <c r="AM14" i="1"/>
  <c r="AM15" i="1"/>
  <c r="AM16" i="1"/>
  <c r="AM17" i="1"/>
  <c r="AM18" i="1"/>
  <c r="AM19" i="1"/>
  <c r="AM20" i="1"/>
  <c r="AM21" i="1"/>
  <c r="AM22" i="1"/>
  <c r="AI12" i="1" l="1"/>
  <c r="AS2" i="1"/>
  <c r="AG12" i="1"/>
  <c r="AO2" i="1"/>
  <c r="AC12" i="1"/>
  <c r="AK9" i="1"/>
  <c r="AT9" i="1"/>
  <c r="AY9" i="1" s="1"/>
  <c r="AJ12" i="1"/>
  <c r="AV2" i="1"/>
  <c r="AF12" i="1"/>
  <c r="AR2" i="1"/>
  <c r="AB12" i="1"/>
  <c r="AN2" i="1"/>
  <c r="AY10" i="1"/>
  <c r="AE12" i="1"/>
  <c r="AK10" i="1"/>
  <c r="AT5" i="1"/>
  <c r="AH12" i="1"/>
  <c r="AK5" i="1"/>
  <c r="AP5" i="1"/>
  <c r="AD12" i="1"/>
  <c r="AV11" i="1"/>
  <c r="AY11" i="1" s="1"/>
  <c r="AU10" i="1"/>
  <c r="AR7" i="1"/>
  <c r="AY7" i="1" s="1"/>
  <c r="AQ6" i="1"/>
  <c r="AY6" i="1" s="1"/>
  <c r="AN3" i="1"/>
  <c r="AY3" i="1" s="1"/>
  <c r="AU2" i="1"/>
  <c r="AQ2" i="1"/>
  <c r="AM2" i="1"/>
  <c r="AY2" i="1" s="1"/>
  <c r="AT8" i="1"/>
  <c r="AY8" i="1" s="1"/>
  <c r="AP4" i="1"/>
  <c r="AY4" i="1" s="1"/>
  <c r="AK2" i="1"/>
  <c r="AY5" i="1" l="1"/>
</calcChain>
</file>

<file path=xl/sharedStrings.xml><?xml version="1.0" encoding="utf-8"?>
<sst xmlns="http://schemas.openxmlformats.org/spreadsheetml/2006/main" count="108" uniqueCount="35">
  <si>
    <t>Transaktiokustannus</t>
  </si>
  <si>
    <t>0,0,0,0,0,0,0,0,0,-1.426471</t>
  </si>
  <si>
    <t>V</t>
  </si>
  <si>
    <t>Visa Inc.</t>
  </si>
  <si>
    <t>0,0,0,0,0,0,0,0,-1.2644,0.14966168</t>
  </si>
  <si>
    <t>SHW</t>
  </si>
  <si>
    <t>Sherwin-Williams Company</t>
  </si>
  <si>
    <t>0,0,0,0,0,0,0,-0.358944,0.1932546,0.15965621</t>
  </si>
  <si>
    <t>NOC</t>
  </si>
  <si>
    <t>Northrop Grumman Corporation</t>
  </si>
  <si>
    <t>0,0,0,0,0,0,-1.311871,0.17912448,0.2699136,0.3861832</t>
  </si>
  <si>
    <t>MSFT</t>
  </si>
  <si>
    <t>Microsoft Corporation</t>
  </si>
  <si>
    <t>0,0,0,0,0,0.590496,0.30432304,0.24546688,0.3448896,0.27924016</t>
  </si>
  <si>
    <t>IPGP</t>
  </si>
  <si>
    <t>IPG Photonics Corporation</t>
  </si>
  <si>
    <t>0,0,0,0,-0.292956,0.26816416,0.25040862,0.17139232,0.2063292,0.22356158</t>
  </si>
  <si>
    <t>GOOGL</t>
  </si>
  <si>
    <t>Alphabet Inc.</t>
  </si>
  <si>
    <t>0,0,0,0.281636,0.09740984,0.1182576,0.07350154,0.09727104,0.1923768,0.08711088</t>
  </si>
  <si>
    <t>ENB</t>
  </si>
  <si>
    <t>Enbridge Inc</t>
  </si>
  <si>
    <t>0,0,-0.2644,0.091608,0.147378,0.37488,0.1809192,0.134904,0.178596,0.1760418</t>
  </si>
  <si>
    <t>CSCO</t>
  </si>
  <si>
    <t>Cisco Systems, Inc.</t>
  </si>
  <si>
    <t>0,-0.601696,0.2490048,0.24728608,0.28750832,0.61907456,0.33298104,0.20197056,0.380424,0.29597616</t>
  </si>
  <si>
    <t>BABA</t>
  </si>
  <si>
    <t>Alibaba Group Holding Limited</t>
  </si>
  <si>
    <t>0.063169,0.19892088,0.1422036,0.13172814,0.11127996,0.18648576,0.10866366,0.14380416,0.1794474,0.14488146</t>
  </si>
  <si>
    <t>AFL</t>
  </si>
  <si>
    <t>Aflac Incorporated</t>
  </si>
  <si>
    <t>Ticker</t>
  </si>
  <si>
    <t>Monthly SD</t>
  </si>
  <si>
    <t>Return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</si>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</sst>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2"/>
      <color rgb="FF000000"/>
      <name val="Century Gothic"/>
    </font>
    <font>
      <b/>
      <sz val="12"/>
      <color rgb="FFFFFFFF"/>
      <name val="Century Gothic"/>
    </font>
  </fonts>
  <fills count="5">
    <fill>
      <patternFill patternType="none"/>
    </fill>
    <fill>
      <patternFill patternType="gray125"/>
    </fill>
    <fill>
      <patternFill patternType="solid">
        <fgColor rgb="FFF1F7E8"/>
        <bgColor indexed="64"/>
      </patternFill>
    </fill>
    <fill>
      <patternFill patternType="solid">
        <fgColor rgb="FFE3EFCD"/>
        <bgColor indexed="64"/>
      </patternFill>
    </fill>
    <fill>
      <patternFill patternType="solid">
        <fgColor rgb="FFACD433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3" fillId="2" borderId="1" xfId="0" applyFont="1" applyFill="1" applyBorder="1" applyAlignment="1">
      <alignment horizontal="left" vertical="top" wrapText="1" readingOrder="1"/>
    </xf>
    <xf numFmtId="9" fontId="3" fillId="2" borderId="1" xfId="1" applyFont="1" applyFill="1" applyBorder="1" applyAlignment="1">
      <alignment horizontal="right" vertical="top" wrapText="1" readingOrder="1"/>
    </xf>
    <xf numFmtId="164" fontId="3" fillId="3" borderId="2" xfId="1" applyNumberFormat="1" applyFont="1" applyFill="1" applyBorder="1" applyAlignment="1">
      <alignment horizontal="right" vertical="top" wrapText="1" readingOrder="1"/>
    </xf>
    <xf numFmtId="0" fontId="3" fillId="3" borderId="2" xfId="0" applyFont="1" applyFill="1" applyBorder="1" applyAlignment="1">
      <alignment horizontal="right" vertical="top" wrapText="1" readingOrder="1"/>
    </xf>
    <xf numFmtId="0" fontId="3" fillId="2" borderId="1" xfId="0" applyFont="1" applyFill="1" applyBorder="1" applyAlignment="1">
      <alignment horizontal="righ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9" fontId="3" fillId="3" borderId="1" xfId="1" applyFont="1" applyFill="1" applyBorder="1" applyAlignment="1">
      <alignment horizontal="right" vertical="top" wrapText="1" readingOrder="1"/>
    </xf>
    <xf numFmtId="0" fontId="3" fillId="3" borderId="1" xfId="0" applyFont="1" applyFill="1" applyBorder="1" applyAlignment="1">
      <alignment horizontal="right" vertical="top" wrapText="1" readingOrder="1"/>
    </xf>
    <xf numFmtId="0" fontId="3" fillId="3" borderId="2" xfId="0" applyFont="1" applyFill="1" applyBorder="1" applyAlignment="1">
      <alignment horizontal="left" vertical="top" wrapText="1" readingOrder="1"/>
    </xf>
    <xf numFmtId="9" fontId="3" fillId="3" borderId="2" xfId="1" applyFont="1" applyFill="1" applyBorder="1" applyAlignment="1">
      <alignment horizontal="right" vertical="top" wrapText="1" readingOrder="1"/>
    </xf>
    <xf numFmtId="0" fontId="4" fillId="4" borderId="3" xfId="0" applyFont="1" applyFill="1" applyBorder="1" applyAlignment="1">
      <alignment horizontal="right" wrapText="1" readingOrder="1"/>
    </xf>
    <xf numFmtId="0" fontId="4" fillId="4" borderId="3" xfId="0" applyFont="1" applyFill="1" applyBorder="1" applyAlignment="1">
      <alignment horizontal="left" wrapText="1" readingOrder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FF8-5E8B-4CE3-A2A9-47EA914D06AC}">
  <dimension ref="A1:BA22"/>
  <sheetViews>
    <sheetView tabSelected="1" workbookViewId="0">
      <selection activeCell="E6" sqref="E6"/>
    </sheetView>
  </sheetViews>
  <sheetFormatPr defaultRowHeight="14.4" x14ac:dyDescent="0.3"/>
  <cols>
    <col min="1" max="1" width="25.44140625" customWidth="1"/>
    <col min="3" max="12" width="10.5546875" customWidth="1"/>
    <col min="13" max="13" width="12.88671875" customWidth="1"/>
    <col min="14" max="14" width="16.33203125" customWidth="1"/>
    <col min="16" max="25" width="10.21875" customWidth="1"/>
  </cols>
  <sheetData>
    <row r="1" spans="1:53" ht="31.2" thickBot="1" x14ac:dyDescent="0.35">
      <c r="A1" s="15" t="s">
        <v>34</v>
      </c>
      <c r="B1" s="15" t="s">
        <v>31</v>
      </c>
      <c r="C1" s="14" t="s">
        <v>29</v>
      </c>
      <c r="D1" s="14" t="s">
        <v>26</v>
      </c>
      <c r="E1" s="14" t="s">
        <v>23</v>
      </c>
      <c r="F1" s="14" t="s">
        <v>20</v>
      </c>
      <c r="G1" s="14" t="s">
        <v>17</v>
      </c>
      <c r="H1" s="14" t="s">
        <v>14</v>
      </c>
      <c r="I1" s="14" t="s">
        <v>11</v>
      </c>
      <c r="J1" s="14" t="s">
        <v>8</v>
      </c>
      <c r="K1" s="14" t="s">
        <v>5</v>
      </c>
      <c r="L1" s="14" t="s">
        <v>2</v>
      </c>
      <c r="M1" s="14" t="s">
        <v>33</v>
      </c>
      <c r="N1" s="14" t="s">
        <v>32</v>
      </c>
      <c r="O1" s="15" t="s">
        <v>31</v>
      </c>
      <c r="P1" s="14" t="s">
        <v>29</v>
      </c>
      <c r="Q1" s="14" t="s">
        <v>26</v>
      </c>
      <c r="R1" s="14" t="s">
        <v>23</v>
      </c>
      <c r="S1" s="14" t="s">
        <v>20</v>
      </c>
      <c r="T1" s="14" t="s">
        <v>17</v>
      </c>
      <c r="U1" s="14" t="s">
        <v>14</v>
      </c>
      <c r="V1" s="14" t="s">
        <v>11</v>
      </c>
      <c r="W1" s="14" t="s">
        <v>8</v>
      </c>
      <c r="X1" s="14" t="s">
        <v>5</v>
      </c>
      <c r="Y1" s="14" t="s">
        <v>2</v>
      </c>
      <c r="Z1" s="15" t="s">
        <v>31</v>
      </c>
      <c r="AA1" s="14" t="s">
        <v>29</v>
      </c>
      <c r="AB1" s="14" t="s">
        <v>26</v>
      </c>
      <c r="AC1" s="14" t="s">
        <v>23</v>
      </c>
      <c r="AD1" s="14" t="s">
        <v>20</v>
      </c>
      <c r="AE1" s="14" t="s">
        <v>17</v>
      </c>
      <c r="AF1" s="14" t="s">
        <v>14</v>
      </c>
      <c r="AG1" s="14" t="s">
        <v>11</v>
      </c>
      <c r="AH1" s="14" t="s">
        <v>8</v>
      </c>
      <c r="AI1" s="14" t="s">
        <v>5</v>
      </c>
      <c r="AJ1" s="14" t="s">
        <v>2</v>
      </c>
      <c r="AL1" s="15" t="s">
        <v>31</v>
      </c>
      <c r="AM1" s="14" t="s">
        <v>29</v>
      </c>
      <c r="AN1" s="14" t="s">
        <v>26</v>
      </c>
      <c r="AO1" s="14" t="s">
        <v>23</v>
      </c>
      <c r="AP1" s="14" t="s">
        <v>20</v>
      </c>
      <c r="AQ1" s="14" t="s">
        <v>17</v>
      </c>
      <c r="AR1" s="14" t="s">
        <v>14</v>
      </c>
      <c r="AS1" s="14" t="s">
        <v>11</v>
      </c>
      <c r="AT1" s="14" t="s">
        <v>8</v>
      </c>
      <c r="AU1" s="14" t="s">
        <v>5</v>
      </c>
      <c r="AV1" s="14" t="s">
        <v>2</v>
      </c>
    </row>
    <row r="2" spans="1:53" ht="16.2" thickTop="1" thickBot="1" x14ac:dyDescent="0.35">
      <c r="A2" s="12" t="s">
        <v>30</v>
      </c>
      <c r="B2" s="12" t="s">
        <v>29</v>
      </c>
      <c r="C2" s="7">
        <f>$B$13</f>
        <v>3.0000000000000001E-3</v>
      </c>
      <c r="D2" s="7">
        <v>0.37</v>
      </c>
      <c r="E2" s="7">
        <v>0.42</v>
      </c>
      <c r="F2" s="7">
        <v>0.37</v>
      </c>
      <c r="G2" s="7">
        <v>0.34</v>
      </c>
      <c r="H2" s="7">
        <v>0.32</v>
      </c>
      <c r="I2" s="7">
        <v>0.34</v>
      </c>
      <c r="J2" s="7">
        <v>0.48</v>
      </c>
      <c r="K2" s="7">
        <v>0.53</v>
      </c>
      <c r="L2" s="7">
        <v>0.54</v>
      </c>
      <c r="M2" s="6">
        <v>5.0000000000000001E-3</v>
      </c>
      <c r="N2" s="13">
        <v>5.1299999999999998E-2</v>
      </c>
      <c r="O2" s="12" t="s">
        <v>29</v>
      </c>
      <c r="P2" s="3">
        <f>C2+$N2^2</f>
        <v>5.63169E-3</v>
      </c>
      <c r="Q2" s="3">
        <f>D2*$N$2*$N3</f>
        <v>1.9892088E-3</v>
      </c>
      <c r="R2" s="3">
        <f>E2*$N$2*$N4</f>
        <v>1.422036E-3</v>
      </c>
      <c r="S2" s="3">
        <f>F2*$N$2*$N5</f>
        <v>1.3172813999999999E-3</v>
      </c>
      <c r="T2" s="3">
        <f>G2*$N$2*$N6</f>
        <v>1.1127995999999998E-3</v>
      </c>
      <c r="U2" s="3">
        <f>H2*$N$2*$N7</f>
        <v>1.8648576000000001E-3</v>
      </c>
      <c r="V2" s="3">
        <f>I2*$N$2*$N8</f>
        <v>1.0866366E-3</v>
      </c>
      <c r="W2" s="3">
        <f>J2*$N$2*$N9</f>
        <v>1.4380415999999999E-3</v>
      </c>
      <c r="X2" s="3">
        <f>K2*$N$2*$N10</f>
        <v>1.7944740000000001E-3</v>
      </c>
      <c r="Y2" s="3">
        <f>L2*$N$2*$N11</f>
        <v>1.4488146000000001E-3</v>
      </c>
      <c r="Z2" s="12" t="s">
        <v>29</v>
      </c>
      <c r="AA2" s="3">
        <f>P2-$M2</f>
        <v>6.3168999999999986E-4</v>
      </c>
      <c r="AB2" s="3">
        <f>Q2</f>
        <v>1.9892088E-3</v>
      </c>
      <c r="AC2" s="3">
        <f>R2</f>
        <v>1.422036E-3</v>
      </c>
      <c r="AD2" s="3">
        <f>S2</f>
        <v>1.3172813999999999E-3</v>
      </c>
      <c r="AE2" s="3">
        <f>T2</f>
        <v>1.1127995999999998E-3</v>
      </c>
      <c r="AF2" s="3">
        <f>U2</f>
        <v>1.8648576000000001E-3</v>
      </c>
      <c r="AG2" s="3">
        <f>V2</f>
        <v>1.0866366E-3</v>
      </c>
      <c r="AH2" s="3">
        <f>W2</f>
        <v>1.4380415999999999E-3</v>
      </c>
      <c r="AI2" s="3">
        <f>X2</f>
        <v>1.7944740000000001E-3</v>
      </c>
      <c r="AJ2" s="3">
        <f>Y2</f>
        <v>1.4488146000000001E-3</v>
      </c>
      <c r="AK2" s="3">
        <f>SUM(AA2:AJ2)</f>
        <v>1.4105840200000001E-2</v>
      </c>
      <c r="AL2" s="12" t="s">
        <v>29</v>
      </c>
      <c r="AM2" s="3">
        <f>AA2*100</f>
        <v>6.3168999999999989E-2</v>
      </c>
      <c r="AN2" s="3">
        <f>AB2*100</f>
        <v>0.19892087999999999</v>
      </c>
      <c r="AO2" s="3">
        <f>AC2*100</f>
        <v>0.14220360000000001</v>
      </c>
      <c r="AP2" s="3">
        <f>AD2*100</f>
        <v>0.13172813999999999</v>
      </c>
      <c r="AQ2" s="3">
        <f>AE2*100</f>
        <v>0.11127995999999998</v>
      </c>
      <c r="AR2" s="3">
        <f>AF2*100</f>
        <v>0.18648576</v>
      </c>
      <c r="AS2" s="3">
        <f>AG2*100</f>
        <v>0.10866366</v>
      </c>
      <c r="AT2" s="3">
        <f>AH2*100</f>
        <v>0.14380415999999999</v>
      </c>
      <c r="AU2" s="3">
        <f>AI2*100</f>
        <v>0.17944740000000001</v>
      </c>
      <c r="AV2" s="3">
        <f>AJ2*100</f>
        <v>0.14488146000000002</v>
      </c>
      <c r="AY2" t="str">
        <f>CONCATENATE(AM2," ",AN2," ",AO2," ",AP2," ",AQ2," ",AR2," ",AS2," ",AT2," ",AU2," ",AV2)</f>
        <v>0,063169 0,19892088 0,1422036 0,13172814 0,11127996 0,18648576 0,10866366 0,14380416 0,1794474 0,14488146</v>
      </c>
      <c r="BA2" t="s">
        <v>28</v>
      </c>
    </row>
    <row r="3" spans="1:53" ht="31.2" thickTop="1" thickBot="1" x14ac:dyDescent="0.35">
      <c r="A3" s="4" t="s">
        <v>27</v>
      </c>
      <c r="B3" s="4" t="s">
        <v>26</v>
      </c>
      <c r="C3" s="8">
        <v>0.37</v>
      </c>
      <c r="D3" s="7">
        <f>$B$13</f>
        <v>3.0000000000000001E-3</v>
      </c>
      <c r="E3" s="8">
        <v>0.36</v>
      </c>
      <c r="F3" s="8">
        <v>0.34</v>
      </c>
      <c r="G3" s="8">
        <v>0.43</v>
      </c>
      <c r="H3" s="8">
        <v>0.52</v>
      </c>
      <c r="I3" s="8">
        <v>0.51</v>
      </c>
      <c r="J3" s="8">
        <v>0.33</v>
      </c>
      <c r="K3" s="8">
        <v>0.55000000000000004</v>
      </c>
      <c r="L3" s="8">
        <v>0.54</v>
      </c>
      <c r="M3" s="6">
        <v>0.02</v>
      </c>
      <c r="N3" s="5">
        <v>0.1048</v>
      </c>
      <c r="O3" s="4" t="s">
        <v>26</v>
      </c>
      <c r="P3" s="3"/>
      <c r="Q3" s="3">
        <f>D3+$N3^2</f>
        <v>1.3983040000000002E-2</v>
      </c>
      <c r="R3" s="3">
        <f>E3*$N$3*$N4</f>
        <v>2.4900479999999999E-3</v>
      </c>
      <c r="S3" s="3">
        <f>F3*$N$3*$N5</f>
        <v>2.4728608000000006E-3</v>
      </c>
      <c r="T3" s="3">
        <f>G3*$N$3*$N6</f>
        <v>2.8750831999999997E-3</v>
      </c>
      <c r="U3" s="3">
        <f>H3*$N$3*$N7</f>
        <v>6.1907456000000003E-3</v>
      </c>
      <c r="V3" s="3">
        <f>I3*$N$3*$N8</f>
        <v>3.3298104E-3</v>
      </c>
      <c r="W3" s="3">
        <f>J3*$N$3*$N9</f>
        <v>2.0197056000000003E-3</v>
      </c>
      <c r="X3" s="3">
        <f>K3*$N$3*$N10</f>
        <v>3.8042400000000004E-3</v>
      </c>
      <c r="Y3" s="3">
        <f>L3*$N$3*$N11</f>
        <v>2.9597616000000002E-3</v>
      </c>
      <c r="Z3" s="4" t="s">
        <v>26</v>
      </c>
      <c r="AA3" s="3">
        <v>0</v>
      </c>
      <c r="AB3" s="3">
        <f>Q3-$M3</f>
        <v>-6.0169599999999983E-3</v>
      </c>
      <c r="AC3" s="3">
        <f>R3</f>
        <v>2.4900479999999999E-3</v>
      </c>
      <c r="AD3" s="3">
        <f>S3</f>
        <v>2.4728608000000006E-3</v>
      </c>
      <c r="AE3" s="3">
        <f>T3</f>
        <v>2.8750831999999997E-3</v>
      </c>
      <c r="AF3" s="3">
        <f>U3</f>
        <v>6.1907456000000003E-3</v>
      </c>
      <c r="AG3" s="3">
        <f>V3</f>
        <v>3.3298104E-3</v>
      </c>
      <c r="AH3" s="3">
        <f>W3</f>
        <v>2.0197056000000003E-3</v>
      </c>
      <c r="AI3" s="3">
        <f>X3</f>
        <v>3.8042400000000004E-3</v>
      </c>
      <c r="AJ3" s="3">
        <f>Y3</f>
        <v>2.9597616000000002E-3</v>
      </c>
      <c r="AK3" s="3">
        <f>SUM(AA3:AJ3)</f>
        <v>2.0125295200000004E-2</v>
      </c>
      <c r="AL3" s="4" t="s">
        <v>26</v>
      </c>
      <c r="AM3" s="3">
        <f>AA3*100</f>
        <v>0</v>
      </c>
      <c r="AN3" s="3">
        <f>AB3*100</f>
        <v>-0.60169599999999979</v>
      </c>
      <c r="AO3" s="3">
        <f>AC3*100</f>
        <v>0.2490048</v>
      </c>
      <c r="AP3" s="3">
        <f>AD3*100</f>
        <v>0.24728608000000007</v>
      </c>
      <c r="AQ3" s="3">
        <f>AE3*100</f>
        <v>0.28750831999999998</v>
      </c>
      <c r="AR3" s="3">
        <f>AF3*100</f>
        <v>0.61907456000000005</v>
      </c>
      <c r="AS3" s="3">
        <f>AG3*100</f>
        <v>0.33298104000000001</v>
      </c>
      <c r="AT3" s="3">
        <f>AH3*100</f>
        <v>0.20197056000000002</v>
      </c>
      <c r="AU3" s="3">
        <f>AI3*100</f>
        <v>0.38042400000000004</v>
      </c>
      <c r="AV3" s="3">
        <f>AJ3*100</f>
        <v>0.29597616000000004</v>
      </c>
      <c r="AY3" t="str">
        <f>CONCATENATE(AM3," ",AN3," ",AO3," ",AP3," ",AQ3," ",AR3," ",AS3," ",AT3," ",AU3," ",AV3)</f>
        <v>0 -0,601696 0,2490048 0,24728608 0,28750832 0,61907456 0,33298104 0,20197056 0,380424 0,29597616</v>
      </c>
      <c r="BA3" t="s">
        <v>25</v>
      </c>
    </row>
    <row r="4" spans="1:53" ht="16.2" thickTop="1" thickBot="1" x14ac:dyDescent="0.35">
      <c r="A4" s="9" t="s">
        <v>24</v>
      </c>
      <c r="B4" s="9" t="s">
        <v>23</v>
      </c>
      <c r="C4" s="11">
        <v>0.42</v>
      </c>
      <c r="D4" s="11">
        <v>0.36</v>
      </c>
      <c r="E4" s="7">
        <f>$B$13</f>
        <v>3.0000000000000001E-3</v>
      </c>
      <c r="F4" s="11">
        <v>0.2</v>
      </c>
      <c r="G4" s="11">
        <v>0.35</v>
      </c>
      <c r="H4" s="11">
        <v>0.5</v>
      </c>
      <c r="I4" s="11">
        <v>0.44</v>
      </c>
      <c r="J4" s="11">
        <v>0.35</v>
      </c>
      <c r="K4" s="11">
        <v>0.41</v>
      </c>
      <c r="L4" s="11">
        <v>0.51</v>
      </c>
      <c r="M4" s="6">
        <v>0.01</v>
      </c>
      <c r="N4" s="10">
        <v>6.6000000000000003E-2</v>
      </c>
      <c r="O4" s="9" t="s">
        <v>23</v>
      </c>
      <c r="P4" s="3"/>
      <c r="Q4" s="3"/>
      <c r="R4" s="3">
        <f>E4+$N4^2</f>
        <v>7.3560000000000006E-3</v>
      </c>
      <c r="S4" s="3">
        <f>F4*$N$4*$N5</f>
        <v>9.1608000000000011E-4</v>
      </c>
      <c r="T4" s="3">
        <f>G4*$N$4*$N6</f>
        <v>1.4737799999999998E-3</v>
      </c>
      <c r="U4" s="3">
        <f>H4*$N$4*$N7</f>
        <v>3.7488000000000005E-3</v>
      </c>
      <c r="V4" s="3">
        <f>I4*$N$4*$N8</f>
        <v>1.809192E-3</v>
      </c>
      <c r="W4" s="3">
        <f>J4*$N$4*$N9</f>
        <v>1.3490399999999999E-3</v>
      </c>
      <c r="X4" s="3">
        <f>K4*$N$4*$N10</f>
        <v>1.7859600000000001E-3</v>
      </c>
      <c r="Y4" s="3">
        <f>L4*$N$4*$N11</f>
        <v>1.7604180000000001E-3</v>
      </c>
      <c r="Z4" s="9" t="s">
        <v>23</v>
      </c>
      <c r="AA4" s="3">
        <v>0</v>
      </c>
      <c r="AB4" s="3">
        <v>0</v>
      </c>
      <c r="AC4" s="3">
        <f>R4-$M4</f>
        <v>-2.6439999999999996E-3</v>
      </c>
      <c r="AD4" s="3">
        <f>S4</f>
        <v>9.1608000000000011E-4</v>
      </c>
      <c r="AE4" s="3">
        <f>T4</f>
        <v>1.4737799999999998E-3</v>
      </c>
      <c r="AF4" s="3">
        <f>U4</f>
        <v>3.7488000000000005E-3</v>
      </c>
      <c r="AG4" s="3">
        <f>V4</f>
        <v>1.809192E-3</v>
      </c>
      <c r="AH4" s="3">
        <f>W4</f>
        <v>1.3490399999999999E-3</v>
      </c>
      <c r="AI4" s="3">
        <f>X4</f>
        <v>1.7859600000000001E-3</v>
      </c>
      <c r="AJ4" s="3">
        <f>Y4</f>
        <v>1.7604180000000001E-3</v>
      </c>
      <c r="AK4" s="3">
        <f>SUM(AA4:AJ4)</f>
        <v>1.0199270000000002E-2</v>
      </c>
      <c r="AL4" s="9" t="s">
        <v>23</v>
      </c>
      <c r="AM4" s="3">
        <f>AA4*100</f>
        <v>0</v>
      </c>
      <c r="AN4" s="3">
        <f>AB4*100</f>
        <v>0</v>
      </c>
      <c r="AO4" s="3">
        <f>AC4*100</f>
        <v>-0.26439999999999997</v>
      </c>
      <c r="AP4" s="3">
        <f>AD4*100</f>
        <v>9.1608000000000009E-2</v>
      </c>
      <c r="AQ4" s="3">
        <f>AE4*100</f>
        <v>0.14737799999999998</v>
      </c>
      <c r="AR4" s="3">
        <f>AF4*100</f>
        <v>0.37488000000000005</v>
      </c>
      <c r="AS4" s="3">
        <f>AG4*100</f>
        <v>0.1809192</v>
      </c>
      <c r="AT4" s="3">
        <f>AH4*100</f>
        <v>0.134904</v>
      </c>
      <c r="AU4" s="3">
        <f>AI4*100</f>
        <v>0.178596</v>
      </c>
      <c r="AV4" s="3">
        <f>AJ4*100</f>
        <v>0.17604180000000003</v>
      </c>
      <c r="AY4" t="str">
        <f>CONCATENATE(AM4," ",AN4," ",AO4," ",AP4," ",AQ4," ",AR4," ",AS4," ",AT4," ",AU4," ",AV4)</f>
        <v>0 0 -0,2644 0,091608 0,147378 0,37488 0,1809192 0,134904 0,178596 0,1760418</v>
      </c>
      <c r="BA4" t="s">
        <v>22</v>
      </c>
    </row>
    <row r="5" spans="1:53" ht="16.2" thickTop="1" thickBot="1" x14ac:dyDescent="0.35">
      <c r="A5" s="4" t="s">
        <v>21</v>
      </c>
      <c r="B5" s="4" t="s">
        <v>20</v>
      </c>
      <c r="C5" s="8">
        <v>0.37</v>
      </c>
      <c r="D5" s="8">
        <v>0.34</v>
      </c>
      <c r="E5" s="8">
        <v>0.2</v>
      </c>
      <c r="F5" s="7">
        <f>$B$13</f>
        <v>3.0000000000000001E-3</v>
      </c>
      <c r="G5" s="8">
        <v>0.22</v>
      </c>
      <c r="H5" s="8">
        <v>0.15</v>
      </c>
      <c r="I5" s="8">
        <v>0.17</v>
      </c>
      <c r="J5" s="8">
        <v>0.24</v>
      </c>
      <c r="K5" s="8">
        <v>0.42</v>
      </c>
      <c r="L5" s="8">
        <v>0.24</v>
      </c>
      <c r="M5" s="6">
        <v>5.0000000000000001E-3</v>
      </c>
      <c r="N5" s="5">
        <v>6.9400000000000003E-2</v>
      </c>
      <c r="O5" s="4" t="s">
        <v>20</v>
      </c>
      <c r="P5" s="3"/>
      <c r="Q5" s="3"/>
      <c r="R5" s="3"/>
      <c r="S5" s="3">
        <f>F5+$N5^2</f>
        <v>7.8163600000000014E-3</v>
      </c>
      <c r="T5" s="3">
        <f>G5*$N$5*$N6</f>
        <v>9.7409839999999998E-4</v>
      </c>
      <c r="U5" s="3">
        <f>H5*$N$5*$N7</f>
        <v>1.1825760000000001E-3</v>
      </c>
      <c r="V5" s="3">
        <f>I5*$N$5*$N8</f>
        <v>7.3501540000000013E-4</v>
      </c>
      <c r="W5" s="3">
        <f>J5*$N$5*$N9</f>
        <v>9.7271040000000003E-4</v>
      </c>
      <c r="X5" s="3">
        <f>K5*$N$5*$N10</f>
        <v>1.9237680000000002E-3</v>
      </c>
      <c r="Y5" s="3">
        <f>L5*$N$5*$N11</f>
        <v>8.7110880000000005E-4</v>
      </c>
      <c r="Z5" s="4" t="s">
        <v>20</v>
      </c>
      <c r="AA5" s="3">
        <v>0</v>
      </c>
      <c r="AB5" s="3">
        <v>0</v>
      </c>
      <c r="AC5" s="3">
        <v>0</v>
      </c>
      <c r="AD5" s="3">
        <f>S5-$M5</f>
        <v>2.8163600000000013E-3</v>
      </c>
      <c r="AE5" s="3">
        <f>T5</f>
        <v>9.7409839999999998E-4</v>
      </c>
      <c r="AF5" s="3">
        <f>U5</f>
        <v>1.1825760000000001E-3</v>
      </c>
      <c r="AG5" s="3">
        <f>V5</f>
        <v>7.3501540000000013E-4</v>
      </c>
      <c r="AH5" s="3">
        <f>W5</f>
        <v>9.7271040000000003E-4</v>
      </c>
      <c r="AI5" s="3">
        <f>X5</f>
        <v>1.9237680000000002E-3</v>
      </c>
      <c r="AJ5" s="3">
        <f>Y5</f>
        <v>8.7110880000000005E-4</v>
      </c>
      <c r="AK5" s="3">
        <f>SUM(AA5:AJ5)</f>
        <v>9.475637000000002E-3</v>
      </c>
      <c r="AL5" s="4" t="s">
        <v>20</v>
      </c>
      <c r="AM5" s="3">
        <f>AA5*100</f>
        <v>0</v>
      </c>
      <c r="AN5" s="3">
        <f>AB5*100</f>
        <v>0</v>
      </c>
      <c r="AO5" s="3">
        <f>AC5*100</f>
        <v>0</v>
      </c>
      <c r="AP5" s="3">
        <f>AD5*100</f>
        <v>0.28163600000000011</v>
      </c>
      <c r="AQ5" s="3">
        <f>AE5*100</f>
        <v>9.7409839999999998E-2</v>
      </c>
      <c r="AR5" s="3">
        <f>AF5*100</f>
        <v>0.1182576</v>
      </c>
      <c r="AS5" s="3">
        <f>AG5*100</f>
        <v>7.3501540000000018E-2</v>
      </c>
      <c r="AT5" s="3">
        <f>AH5*100</f>
        <v>9.7271040000000003E-2</v>
      </c>
      <c r="AU5" s="3">
        <f>AI5*100</f>
        <v>0.19237680000000001</v>
      </c>
      <c r="AV5" s="3">
        <f>AJ5*100</f>
        <v>8.7110880000000002E-2</v>
      </c>
      <c r="AY5" t="str">
        <f>CONCATENATE(AM5," ",AN5," ",AO5," ",AP5," ",AQ5," ",AR5," ",AS5," ",AT5," ",AU5," ",AV5)</f>
        <v>0 0 0 0,281636 0,09740984 0,1182576 0,07350154 0,09727104 0,1923768 0,08711088</v>
      </c>
      <c r="BA5" t="s">
        <v>19</v>
      </c>
    </row>
    <row r="6" spans="1:53" ht="31.2" thickTop="1" thickBot="1" x14ac:dyDescent="0.35">
      <c r="A6" s="9" t="s">
        <v>18</v>
      </c>
      <c r="B6" s="9" t="s">
        <v>17</v>
      </c>
      <c r="C6" s="11">
        <v>0.34</v>
      </c>
      <c r="D6" s="11">
        <v>0.43</v>
      </c>
      <c r="E6" s="11">
        <v>0.35</v>
      </c>
      <c r="F6" s="11">
        <v>0.22</v>
      </c>
      <c r="G6" s="7">
        <f>$B$13</f>
        <v>3.0000000000000001E-3</v>
      </c>
      <c r="H6" s="11">
        <v>0.37</v>
      </c>
      <c r="I6" s="11">
        <v>0.63</v>
      </c>
      <c r="J6" s="11">
        <v>0.46</v>
      </c>
      <c r="K6" s="11">
        <v>0.49</v>
      </c>
      <c r="L6" s="11">
        <v>0.67</v>
      </c>
      <c r="M6" s="6">
        <v>0.01</v>
      </c>
      <c r="N6" s="10">
        <v>6.3799999999999996E-2</v>
      </c>
      <c r="O6" s="9" t="s">
        <v>17</v>
      </c>
      <c r="P6" s="3"/>
      <c r="Q6" s="3"/>
      <c r="R6" s="3"/>
      <c r="S6" s="3"/>
      <c r="T6" s="3">
        <f>G6+$N6^2</f>
        <v>7.0704399999999999E-3</v>
      </c>
      <c r="U6" s="3">
        <f>H6*$N$6*$N7</f>
        <v>2.6816416E-3</v>
      </c>
      <c r="V6" s="3">
        <f>I6*$N$6*$N8</f>
        <v>2.5040862000000001E-3</v>
      </c>
      <c r="W6" s="3">
        <f>J6*$N$6*$N9</f>
        <v>1.7139231999999999E-3</v>
      </c>
      <c r="X6" s="3">
        <f>K6*$N$6*$N10</f>
        <v>2.063292E-3</v>
      </c>
      <c r="Y6" s="3">
        <f>L6*$N$6*$N11</f>
        <v>2.2356158000000001E-3</v>
      </c>
      <c r="Z6" s="9" t="s">
        <v>17</v>
      </c>
      <c r="AA6" s="3">
        <v>0</v>
      </c>
      <c r="AB6" s="3">
        <v>0</v>
      </c>
      <c r="AC6" s="3">
        <v>0</v>
      </c>
      <c r="AD6" s="3">
        <v>0</v>
      </c>
      <c r="AE6" s="3">
        <f>T6-$M6</f>
        <v>-2.9295600000000003E-3</v>
      </c>
      <c r="AF6" s="3">
        <f>U6</f>
        <v>2.6816416E-3</v>
      </c>
      <c r="AG6" s="3">
        <f>V6</f>
        <v>2.5040862000000001E-3</v>
      </c>
      <c r="AH6" s="3">
        <f>W6</f>
        <v>1.7139231999999999E-3</v>
      </c>
      <c r="AI6" s="3">
        <f>X6</f>
        <v>2.063292E-3</v>
      </c>
      <c r="AJ6" s="3">
        <f>Y6</f>
        <v>2.2356158000000001E-3</v>
      </c>
      <c r="AK6" s="3">
        <f>SUM(AA6:AJ6)</f>
        <v>8.2689987999999999E-3</v>
      </c>
      <c r="AL6" s="9" t="s">
        <v>17</v>
      </c>
      <c r="AM6" s="3">
        <f>AA6*100</f>
        <v>0</v>
      </c>
      <c r="AN6" s="3">
        <f>AB6*100</f>
        <v>0</v>
      </c>
      <c r="AO6" s="3">
        <f>AC6*100</f>
        <v>0</v>
      </c>
      <c r="AP6" s="3">
        <f>AD6*100</f>
        <v>0</v>
      </c>
      <c r="AQ6" s="3">
        <f>AE6*100</f>
        <v>-0.29295600000000005</v>
      </c>
      <c r="AR6" s="3">
        <f>AF6*100</f>
        <v>0.26816415999999998</v>
      </c>
      <c r="AS6" s="3">
        <f>AG6*100</f>
        <v>0.25040862000000003</v>
      </c>
      <c r="AT6" s="3">
        <f>AH6*100</f>
        <v>0.17139231999999999</v>
      </c>
      <c r="AU6" s="3">
        <f>AI6*100</f>
        <v>0.20632919999999999</v>
      </c>
      <c r="AV6" s="3">
        <f>AJ6*100</f>
        <v>0.22356158000000001</v>
      </c>
      <c r="AY6" t="str">
        <f>CONCATENATE(AM6," ",AN6," ",AO6," ",AP6," ",AQ6," ",AR6," ",AS6," ",AT6," ",AU6," ",AV6)</f>
        <v>0 0 0 0 -0,292956 0,26816416 0,25040862 0,17139232 0,2063292 0,22356158</v>
      </c>
      <c r="BA6" t="s">
        <v>16</v>
      </c>
    </row>
    <row r="7" spans="1:53" ht="31.2" thickTop="1" thickBot="1" x14ac:dyDescent="0.35">
      <c r="A7" s="4" t="s">
        <v>15</v>
      </c>
      <c r="B7" s="4" t="s">
        <v>14</v>
      </c>
      <c r="C7" s="8">
        <v>0.32</v>
      </c>
      <c r="D7" s="8">
        <v>0.52</v>
      </c>
      <c r="E7" s="8">
        <v>0.5</v>
      </c>
      <c r="F7" s="8">
        <v>0.15</v>
      </c>
      <c r="G7" s="8">
        <v>0.37</v>
      </c>
      <c r="H7" s="7">
        <f>$B$13</f>
        <v>3.0000000000000001E-3</v>
      </c>
      <c r="I7" s="8">
        <v>0.43</v>
      </c>
      <c r="J7" s="8">
        <v>0.37</v>
      </c>
      <c r="K7" s="8">
        <v>0.46</v>
      </c>
      <c r="L7" s="8">
        <v>0.47</v>
      </c>
      <c r="M7" s="6">
        <v>0.01</v>
      </c>
      <c r="N7" s="5">
        <v>0.11360000000000001</v>
      </c>
      <c r="O7" s="4" t="s">
        <v>14</v>
      </c>
      <c r="P7" s="3"/>
      <c r="Q7" s="3"/>
      <c r="R7" s="3"/>
      <c r="S7" s="3"/>
      <c r="T7" s="3"/>
      <c r="U7" s="3">
        <f>H7+$N7^2</f>
        <v>1.5904960000000003E-2</v>
      </c>
      <c r="V7" s="3">
        <f>I7*$N$7*$N8</f>
        <v>3.0432304000000002E-3</v>
      </c>
      <c r="W7" s="3">
        <f>J7*$N$7*$N9</f>
        <v>2.4546688E-3</v>
      </c>
      <c r="X7" s="3">
        <f>K7*$N$7*$N10</f>
        <v>3.4488960000000003E-3</v>
      </c>
      <c r="Y7" s="3">
        <f>L7*$N$7*$N11</f>
        <v>2.7924016000000001E-3</v>
      </c>
      <c r="Z7" s="4" t="s">
        <v>14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f>U7-$M7</f>
        <v>5.9049600000000025E-3</v>
      </c>
      <c r="AG7" s="3">
        <f>V7</f>
        <v>3.0432304000000002E-3</v>
      </c>
      <c r="AH7" s="3">
        <f>W7</f>
        <v>2.4546688E-3</v>
      </c>
      <c r="AI7" s="3">
        <f>X7</f>
        <v>3.4488960000000003E-3</v>
      </c>
      <c r="AJ7" s="3">
        <f>Y7</f>
        <v>2.7924016000000001E-3</v>
      </c>
      <c r="AK7" s="3">
        <f>SUM(AA7:AJ7)</f>
        <v>1.7644156800000005E-2</v>
      </c>
      <c r="AL7" s="4" t="s">
        <v>14</v>
      </c>
      <c r="AM7" s="3">
        <f>AA7*100</f>
        <v>0</v>
      </c>
      <c r="AN7" s="3">
        <f>AB7*100</f>
        <v>0</v>
      </c>
      <c r="AO7" s="3">
        <f>AC7*100</f>
        <v>0</v>
      </c>
      <c r="AP7" s="3">
        <f>AD7*100</f>
        <v>0</v>
      </c>
      <c r="AQ7" s="3">
        <f>AE7*100</f>
        <v>0</v>
      </c>
      <c r="AR7" s="3">
        <f>AF7*100</f>
        <v>0.59049600000000024</v>
      </c>
      <c r="AS7" s="3">
        <f>AG7*100</f>
        <v>0.30432304000000004</v>
      </c>
      <c r="AT7" s="3">
        <f>AH7*100</f>
        <v>0.24546688</v>
      </c>
      <c r="AU7" s="3">
        <f>AI7*100</f>
        <v>0.34488960000000002</v>
      </c>
      <c r="AV7" s="3">
        <f>AJ7*100</f>
        <v>0.27924016000000002</v>
      </c>
      <c r="AY7" t="str">
        <f>CONCATENATE(AM7," ",AN7," ",AO7," ",AP7," ",AQ7," ",AR7," ",AS7," ",AT7," ",AU7," ",AV7)</f>
        <v>0 0 0 0 0 0,590496 0,30432304 0,24546688 0,3448896 0,27924016</v>
      </c>
      <c r="BA7" t="s">
        <v>13</v>
      </c>
    </row>
    <row r="8" spans="1:53" ht="16.2" thickTop="1" thickBot="1" x14ac:dyDescent="0.35">
      <c r="A8" s="9" t="s">
        <v>12</v>
      </c>
      <c r="B8" s="9" t="s">
        <v>11</v>
      </c>
      <c r="C8" s="11">
        <v>0.34</v>
      </c>
      <c r="D8" s="11">
        <v>0.51</v>
      </c>
      <c r="E8" s="11">
        <v>0.44</v>
      </c>
      <c r="F8" s="11">
        <v>0.17</v>
      </c>
      <c r="G8" s="11">
        <v>0.63</v>
      </c>
      <c r="H8" s="11">
        <v>0.43</v>
      </c>
      <c r="I8" s="7">
        <f>$B$13</f>
        <v>3.0000000000000001E-3</v>
      </c>
      <c r="J8" s="11">
        <v>0.27</v>
      </c>
      <c r="K8" s="11">
        <v>0.36</v>
      </c>
      <c r="L8" s="11">
        <v>0.65</v>
      </c>
      <c r="M8" s="6">
        <v>0.02</v>
      </c>
      <c r="N8" s="10">
        <v>6.2300000000000001E-2</v>
      </c>
      <c r="O8" s="9" t="s">
        <v>11</v>
      </c>
      <c r="P8" s="3"/>
      <c r="Q8" s="3"/>
      <c r="R8" s="3"/>
      <c r="S8" s="3"/>
      <c r="T8" s="3"/>
      <c r="U8" s="3"/>
      <c r="V8" s="3">
        <f>I8+$N8^2</f>
        <v>6.88129E-3</v>
      </c>
      <c r="W8" s="3">
        <f>J8*$N$7*$N9</f>
        <v>1.7912448000000003E-3</v>
      </c>
      <c r="X8" s="3">
        <f>K8*$N$7*$N10</f>
        <v>2.6991360000000004E-3</v>
      </c>
      <c r="Y8" s="3">
        <f>L8*$N$7*$N11</f>
        <v>3.8618319999999999E-3</v>
      </c>
      <c r="Z8" s="9" t="s">
        <v>11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f>V8-$M8</f>
        <v>-1.311871E-2</v>
      </c>
      <c r="AH8" s="3">
        <f>W8</f>
        <v>1.7912448000000003E-3</v>
      </c>
      <c r="AI8" s="3">
        <f>X8</f>
        <v>2.6991360000000004E-3</v>
      </c>
      <c r="AJ8" s="3">
        <f>Y8</f>
        <v>3.8618319999999999E-3</v>
      </c>
      <c r="AK8" s="3">
        <f>SUM(AA8:AJ8)</f>
        <v>-4.7664971999999998E-3</v>
      </c>
      <c r="AL8" s="9" t="s">
        <v>11</v>
      </c>
      <c r="AM8" s="3">
        <f>AA8*100</f>
        <v>0</v>
      </c>
      <c r="AN8" s="3">
        <f>AB8*100</f>
        <v>0</v>
      </c>
      <c r="AO8" s="3">
        <f>AC8*100</f>
        <v>0</v>
      </c>
      <c r="AP8" s="3">
        <f>AD8*100</f>
        <v>0</v>
      </c>
      <c r="AQ8" s="3">
        <f>AE8*100</f>
        <v>0</v>
      </c>
      <c r="AR8" s="3">
        <f>AF8*100</f>
        <v>0</v>
      </c>
      <c r="AS8" s="3">
        <f>AG8*100</f>
        <v>-1.311871</v>
      </c>
      <c r="AT8" s="3">
        <f>AH8*100</f>
        <v>0.17912448000000003</v>
      </c>
      <c r="AU8" s="3">
        <f>AI8*100</f>
        <v>0.26991360000000003</v>
      </c>
      <c r="AV8" s="3">
        <f>AJ8*100</f>
        <v>0.3861832</v>
      </c>
      <c r="AY8" t="str">
        <f>CONCATENATE(AM8," ",AN8," ",AO8," ",AP8," ",AQ8," ",AR8," ",AS8," ",AT8," ",AU8," ",AV8)</f>
        <v>0 0 0 0 0 0 -1,311871 0,17912448 0,2699136 0,3861832</v>
      </c>
      <c r="BA8" t="s">
        <v>10</v>
      </c>
    </row>
    <row r="9" spans="1:53" ht="31.2" thickTop="1" thickBot="1" x14ac:dyDescent="0.35">
      <c r="A9" s="4" t="s">
        <v>9</v>
      </c>
      <c r="B9" s="4" t="s">
        <v>8</v>
      </c>
      <c r="C9" s="8">
        <v>0.48</v>
      </c>
      <c r="D9" s="8">
        <v>0.33</v>
      </c>
      <c r="E9" s="8">
        <v>0.35</v>
      </c>
      <c r="F9" s="8">
        <v>0.24</v>
      </c>
      <c r="G9" s="8">
        <v>0.46</v>
      </c>
      <c r="H9" s="8">
        <v>0.37</v>
      </c>
      <c r="I9" s="8">
        <v>0.27</v>
      </c>
      <c r="J9" s="7">
        <f>$B$13</f>
        <v>3.0000000000000001E-3</v>
      </c>
      <c r="K9" s="8">
        <v>0.47</v>
      </c>
      <c r="L9" s="8">
        <v>0.49</v>
      </c>
      <c r="M9" s="6">
        <v>0.01</v>
      </c>
      <c r="N9" s="5">
        <v>5.8400000000000001E-2</v>
      </c>
      <c r="O9" s="4" t="s">
        <v>8</v>
      </c>
      <c r="P9" s="3"/>
      <c r="Q9" s="3"/>
      <c r="R9" s="3"/>
      <c r="S9" s="3"/>
      <c r="T9" s="3"/>
      <c r="U9" s="3"/>
      <c r="V9" s="3"/>
      <c r="W9" s="3">
        <f>J9+$N9^2</f>
        <v>6.41056E-3</v>
      </c>
      <c r="X9" s="3">
        <f>K9*$N$8*$N10</f>
        <v>1.932546E-3</v>
      </c>
      <c r="Y9" s="3">
        <f>L9*$N$8*$N11</f>
        <v>1.5965621E-3</v>
      </c>
      <c r="Z9" s="4" t="s">
        <v>8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f>W9-$M9</f>
        <v>-3.5894400000000002E-3</v>
      </c>
      <c r="AI9" s="3">
        <f>X9</f>
        <v>1.932546E-3</v>
      </c>
      <c r="AJ9" s="3">
        <f>Y9</f>
        <v>1.5965621E-3</v>
      </c>
      <c r="AK9" s="3">
        <f>SUM(AA9:AJ9)</f>
        <v>-6.0331900000000147E-5</v>
      </c>
      <c r="AL9" s="4" t="s">
        <v>8</v>
      </c>
      <c r="AM9" s="3">
        <f>AA9*100</f>
        <v>0</v>
      </c>
      <c r="AN9" s="3">
        <f>AB9*100</f>
        <v>0</v>
      </c>
      <c r="AO9" s="3">
        <f>AC9*100</f>
        <v>0</v>
      </c>
      <c r="AP9" s="3">
        <f>AD9*100</f>
        <v>0</v>
      </c>
      <c r="AQ9" s="3">
        <f>AE9*100</f>
        <v>0</v>
      </c>
      <c r="AR9" s="3">
        <f>AF9*100</f>
        <v>0</v>
      </c>
      <c r="AS9" s="3">
        <f>AG9*100</f>
        <v>0</v>
      </c>
      <c r="AT9" s="3">
        <f>AH9*100</f>
        <v>-0.35894400000000004</v>
      </c>
      <c r="AU9" s="3">
        <f>AI9*100</f>
        <v>0.1932546</v>
      </c>
      <c r="AV9" s="3">
        <f>AJ9*100</f>
        <v>0.15965620999999999</v>
      </c>
      <c r="AY9" t="str">
        <f>CONCATENATE(AM9," ",AN9," ",AO9," ",AP9," ",AQ9," ",AR9," ",AS9," ",AT9," ",AU9," ",AV9)</f>
        <v>0 0 0 0 0 0 0 -0,358944 0,1932546 0,15965621</v>
      </c>
      <c r="BA9" t="s">
        <v>7</v>
      </c>
    </row>
    <row r="10" spans="1:53" ht="31.2" thickTop="1" thickBot="1" x14ac:dyDescent="0.35">
      <c r="A10" s="9" t="s">
        <v>6</v>
      </c>
      <c r="B10" s="9" t="s">
        <v>5</v>
      </c>
      <c r="C10" s="11">
        <v>0.53</v>
      </c>
      <c r="D10" s="11">
        <v>0.55000000000000004</v>
      </c>
      <c r="E10" s="11">
        <v>0.41</v>
      </c>
      <c r="F10" s="11">
        <v>0.42</v>
      </c>
      <c r="G10" s="11">
        <v>0.49</v>
      </c>
      <c r="H10" s="11">
        <v>0.46</v>
      </c>
      <c r="I10" s="11">
        <v>0.36</v>
      </c>
      <c r="J10" s="11">
        <v>0.47</v>
      </c>
      <c r="K10" s="7">
        <f>$B$13</f>
        <v>3.0000000000000001E-3</v>
      </c>
      <c r="L10" s="11">
        <v>0.49</v>
      </c>
      <c r="M10" s="6">
        <v>0.02</v>
      </c>
      <c r="N10" s="10">
        <v>6.6000000000000003E-2</v>
      </c>
      <c r="O10" s="9" t="s">
        <v>5</v>
      </c>
      <c r="P10" s="3"/>
      <c r="Q10" s="3"/>
      <c r="R10" s="3"/>
      <c r="S10" s="3"/>
      <c r="T10" s="3"/>
      <c r="U10" s="3"/>
      <c r="V10" s="3"/>
      <c r="W10" s="3"/>
      <c r="X10" s="3">
        <f>K10+$N10^2</f>
        <v>7.3560000000000006E-3</v>
      </c>
      <c r="Y10" s="3">
        <f>L10*$N$9*$N11</f>
        <v>1.4966167999999999E-3</v>
      </c>
      <c r="Z10" s="9" t="s">
        <v>5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f>X10-$M10</f>
        <v>-1.2643999999999999E-2</v>
      </c>
      <c r="AJ10" s="3">
        <f>Y10</f>
        <v>1.4966167999999999E-3</v>
      </c>
      <c r="AK10" s="3">
        <f>SUM(AA10:AJ10)</f>
        <v>-1.1147383199999999E-2</v>
      </c>
      <c r="AL10" s="9" t="s">
        <v>5</v>
      </c>
      <c r="AM10" s="3">
        <f>AA10*100</f>
        <v>0</v>
      </c>
      <c r="AN10" s="3">
        <f>AB10*100</f>
        <v>0</v>
      </c>
      <c r="AO10" s="3">
        <f>AC10*100</f>
        <v>0</v>
      </c>
      <c r="AP10" s="3">
        <f>AD10*100</f>
        <v>0</v>
      </c>
      <c r="AQ10" s="3">
        <f>AE10*100</f>
        <v>0</v>
      </c>
      <c r="AR10" s="3">
        <f>AF10*100</f>
        <v>0</v>
      </c>
      <c r="AS10" s="3">
        <f>AG10*100</f>
        <v>0</v>
      </c>
      <c r="AT10" s="3">
        <f>AH10*100</f>
        <v>0</v>
      </c>
      <c r="AU10" s="3">
        <f>AI10*100</f>
        <v>-1.2644</v>
      </c>
      <c r="AV10" s="3">
        <f>AJ10*100</f>
        <v>0.14966167999999999</v>
      </c>
      <c r="AY10" t="str">
        <f>CONCATENATE(AM10," ",AN10," ",AO10," ",AP10," ",AQ10," ",AR10," ",AS10," ",AT10," ",AU10," ",AV10)</f>
        <v>0 0 0 0 0 0 0 0 -1,2644 0,14966168</v>
      </c>
      <c r="BA10" t="s">
        <v>4</v>
      </c>
    </row>
    <row r="11" spans="1:53" ht="16.2" thickTop="1" thickBot="1" x14ac:dyDescent="0.35">
      <c r="A11" s="4" t="s">
        <v>3</v>
      </c>
      <c r="B11" s="4" t="s">
        <v>2</v>
      </c>
      <c r="C11" s="8">
        <v>0.54</v>
      </c>
      <c r="D11" s="8">
        <v>0.54</v>
      </c>
      <c r="E11" s="8">
        <v>0.51</v>
      </c>
      <c r="F11" s="8">
        <v>0.24</v>
      </c>
      <c r="G11" s="8">
        <v>0.67</v>
      </c>
      <c r="H11" s="8">
        <v>0.47</v>
      </c>
      <c r="I11" s="8">
        <v>0.65</v>
      </c>
      <c r="J11" s="8">
        <v>0.49</v>
      </c>
      <c r="K11" s="8">
        <v>0.49</v>
      </c>
      <c r="L11" s="7">
        <f>$B$13</f>
        <v>3.0000000000000001E-3</v>
      </c>
      <c r="M11" s="6">
        <v>0.02</v>
      </c>
      <c r="N11" s="5">
        <v>5.2299999999999999E-2</v>
      </c>
      <c r="O11" s="4" t="s">
        <v>2</v>
      </c>
      <c r="P11" s="3"/>
      <c r="Q11" s="3"/>
      <c r="R11" s="3"/>
      <c r="S11" s="3"/>
      <c r="T11" s="3"/>
      <c r="U11" s="3"/>
      <c r="V11" s="3"/>
      <c r="W11" s="3"/>
      <c r="X11" s="3"/>
      <c r="Y11" s="3">
        <f>L11+$N11^2</f>
        <v>5.7352900000000005E-3</v>
      </c>
      <c r="Z11" s="4" t="s">
        <v>2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f>Y11-$M11</f>
        <v>-1.426471E-2</v>
      </c>
      <c r="AK11" s="3">
        <f>SUM(AA11:AJ11)</f>
        <v>-1.426471E-2</v>
      </c>
      <c r="AL11" s="4" t="s">
        <v>2</v>
      </c>
      <c r="AM11" s="3">
        <f>AA11*100</f>
        <v>0</v>
      </c>
      <c r="AN11" s="3">
        <f>AB11*100</f>
        <v>0</v>
      </c>
      <c r="AO11" s="3">
        <f>AC11*100</f>
        <v>0</v>
      </c>
      <c r="AP11" s="3">
        <f>AD11*100</f>
        <v>0</v>
      </c>
      <c r="AQ11" s="3">
        <f>AE11*100</f>
        <v>0</v>
      </c>
      <c r="AR11" s="3">
        <f>AF11*100</f>
        <v>0</v>
      </c>
      <c r="AS11" s="3">
        <f>AG11*100</f>
        <v>0</v>
      </c>
      <c r="AT11" s="3">
        <f>AH11*100</f>
        <v>0</v>
      </c>
      <c r="AU11" s="3">
        <f>AI11*100</f>
        <v>0</v>
      </c>
      <c r="AV11" s="3">
        <f>AJ11*100</f>
        <v>-1.426471</v>
      </c>
      <c r="AY11" t="str">
        <f>CONCATENATE(AM11," ",AN11," ",AO11," ",AP11," ",AQ11," ",AR11," ",AS11," ",AT11," ",AU11," ",AV11)</f>
        <v>0 0 0 0 0 0 0 0 0 -1,426471</v>
      </c>
      <c r="BA11" t="s">
        <v>1</v>
      </c>
    </row>
    <row r="12" spans="1:53" x14ac:dyDescent="0.3">
      <c r="AA12" s="3">
        <f>SUM(AA2:AA11)</f>
        <v>6.3168999999999986E-4</v>
      </c>
      <c r="AB12" s="3">
        <f>SUM(AB2:AB11)</f>
        <v>-4.0277511999999988E-3</v>
      </c>
      <c r="AC12" s="3">
        <f>SUM(AC2:AC11)</f>
        <v>1.2680840000000001E-3</v>
      </c>
      <c r="AD12" s="3">
        <f>SUM(AD2:AD11)</f>
        <v>7.5225822000000017E-3</v>
      </c>
      <c r="AE12" s="3">
        <f>SUM(AE2:AE11)</f>
        <v>3.5062011999999988E-3</v>
      </c>
      <c r="AF12" s="3">
        <f>SUM(AF2:AF11)</f>
        <v>2.1573580800000006E-2</v>
      </c>
      <c r="AG12" s="3">
        <f>SUM(AG2:AG11)</f>
        <v>-6.1073900000000077E-4</v>
      </c>
      <c r="AH12" s="3">
        <f>SUM(AH2:AH11)</f>
        <v>8.1498943999999997E-3</v>
      </c>
      <c r="AI12" s="3">
        <f>SUM(AI2:AI11)</f>
        <v>6.8083120000000004E-3</v>
      </c>
      <c r="AJ12" s="3">
        <f>SUM(AJ2:AJ11)</f>
        <v>4.7584212999999993E-3</v>
      </c>
      <c r="AK12" s="3"/>
    </row>
    <row r="13" spans="1:53" x14ac:dyDescent="0.3">
      <c r="A13" t="s">
        <v>0</v>
      </c>
      <c r="B13" s="2">
        <v>3.0000000000000001E-3</v>
      </c>
      <c r="AM13" t="str">
        <f>CONCATENATE(AA13," ",AB13," ",AC13," ",AD13," ",AE13," ",AF13," ",AG13," ",AH13," ",AI13," ",AJ13)</f>
        <v xml:space="preserve">         </v>
      </c>
    </row>
    <row r="14" spans="1:53" x14ac:dyDescent="0.3">
      <c r="AM14" t="str">
        <f>CONCATENATE(AA14," ",AB14," ",AC14," ",AD14," ",AE14," ",AF14," ",AG14," ",AH14," ",AI14," ",AJ14)</f>
        <v xml:space="preserve">         </v>
      </c>
    </row>
    <row r="15" spans="1:53" x14ac:dyDescent="0.3">
      <c r="AM15" t="str">
        <f>CONCATENATE(AA15," ",AB15," ",AC15," ",AD15," ",AE15," ",AF15," ",AG15," ",AH15," ",AI15," ",AJ15)</f>
        <v xml:space="preserve">         </v>
      </c>
      <c r="AU15" s="1"/>
    </row>
    <row r="16" spans="1:53" x14ac:dyDescent="0.3">
      <c r="AM16" t="str">
        <f>CONCATENATE(AA16," ",AB16," ",AC16," ",AD16," ",AE16," ",AF16," ",AG16," ",AH16," ",AI16," ",AJ16)</f>
        <v xml:space="preserve">         </v>
      </c>
    </row>
    <row r="17" spans="39:39" x14ac:dyDescent="0.3">
      <c r="AM17" t="str">
        <f>CONCATENATE(AA17," ",AB17," ",AC17," ",AD17," ",AE17," ",AF17," ",AG17," ",AH17," ",AI17," ",AJ17)</f>
        <v xml:space="preserve">         </v>
      </c>
    </row>
    <row r="18" spans="39:39" x14ac:dyDescent="0.3">
      <c r="AM18" t="str">
        <f>CONCATENATE(AA18," ",AB18," ",AC18," ",AD18," ",AE18," ",AF18," ",AG18," ",AH18," ",AI18," ",AJ18)</f>
        <v xml:space="preserve">         </v>
      </c>
    </row>
    <row r="19" spans="39:39" x14ac:dyDescent="0.3">
      <c r="AM19" t="str">
        <f>CONCATENATE(AA19," ",AB19," ",AC19," ",AD19," ",AE19," ",AF19," ",AG19," ",AH19," ",AI19," ",AJ19)</f>
        <v xml:space="preserve">         </v>
      </c>
    </row>
    <row r="20" spans="39:39" x14ac:dyDescent="0.3">
      <c r="AM20" t="str">
        <f>CONCATENATE(AA20," ",AB20," ",AC20," ",AD20," ",AE20," ",AF20," ",AG20," ",AH20," ",AI20," ",AJ20)</f>
        <v xml:space="preserve">         </v>
      </c>
    </row>
    <row r="21" spans="39:39" x14ac:dyDescent="0.3">
      <c r="AM21" t="str">
        <f>CONCATENATE(AA21," ",AB21," ",AC21," ",AD21," ",AE21," ",AF21," ",AG21," ",AH21," ",AI21," ",AJ21)</f>
        <v xml:space="preserve">         </v>
      </c>
    </row>
    <row r="22" spans="39:39" x14ac:dyDescent="0.3">
      <c r="AM22" t="str">
        <f>CONCATENATE(AA22," ",AB22," ",AC22," ",AD22," ",AE22," ",AF22," ",AG22," ",AH22," ",AI22," ",AJ22)</f>
        <v xml:space="preserve">         </v>
      </c>
    </row>
  </sheetData>
  <conditionalFormatting sqref="AA2:A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V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Topias</dc:creator>
  <cp:lastModifiedBy>Topias</cp:lastModifiedBy>
  <dcterms:created xsi:type="dcterms:W3CDTF">2020-10-23T18:11:15Z</dcterms:created>
  <dcterms:modified xsi:type="dcterms:W3CDTF">2020-10-23T18:11:43Z</dcterms:modified>
</cp:coreProperties>
</file>