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bccp\OneDrive\Documents\GitHub\MCP-743\Assignments\"/>
    </mc:Choice>
  </mc:AlternateContent>
  <bookViews>
    <workbookView xWindow="0" yWindow="0" windowWidth="23040" windowHeight="9084" tabRatio="500" activeTab="1"/>
  </bookViews>
  <sheets>
    <sheet name="batch1 infection" sheetId="1" r:id="rId1"/>
    <sheet name="batch2 infection" sheetId="2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5" i="2" l="1"/>
  <c r="E65" i="2"/>
  <c r="F65" i="2"/>
  <c r="C64" i="2"/>
  <c r="E64" i="2"/>
  <c r="F64" i="2"/>
  <c r="C63" i="2"/>
  <c r="E63" i="2"/>
  <c r="F63" i="2"/>
  <c r="C62" i="2"/>
  <c r="E62" i="2"/>
  <c r="F62" i="2"/>
  <c r="C61" i="2"/>
  <c r="E61" i="2"/>
  <c r="F61" i="2"/>
  <c r="C60" i="2"/>
  <c r="E60" i="2"/>
  <c r="F60" i="2"/>
  <c r="C59" i="2"/>
  <c r="E59" i="2"/>
  <c r="F59" i="2"/>
  <c r="C58" i="2"/>
  <c r="E58" i="2"/>
  <c r="F58" i="2"/>
  <c r="C57" i="2"/>
  <c r="E57" i="2"/>
  <c r="F57" i="2"/>
  <c r="C56" i="2"/>
  <c r="E56" i="2"/>
  <c r="F56" i="2"/>
  <c r="C55" i="2"/>
  <c r="E55" i="2"/>
  <c r="F55" i="2"/>
  <c r="C54" i="2"/>
  <c r="E54" i="2"/>
  <c r="F54" i="2"/>
  <c r="C53" i="2"/>
  <c r="E53" i="2"/>
  <c r="F53" i="2"/>
  <c r="C52" i="2"/>
  <c r="E52" i="2"/>
  <c r="F52" i="2"/>
  <c r="C51" i="2"/>
  <c r="E51" i="2"/>
  <c r="F51" i="2"/>
  <c r="C50" i="2"/>
  <c r="E50" i="2"/>
  <c r="F50" i="2"/>
  <c r="C49" i="2"/>
  <c r="E49" i="2"/>
  <c r="F49" i="2"/>
  <c r="C48" i="2"/>
  <c r="E48" i="2"/>
  <c r="F48" i="2"/>
  <c r="C47" i="2"/>
  <c r="E47" i="2"/>
  <c r="F47" i="2"/>
  <c r="C46" i="2"/>
  <c r="E46" i="2"/>
  <c r="F46" i="2"/>
  <c r="C45" i="2"/>
  <c r="E45" i="2"/>
  <c r="F45" i="2"/>
  <c r="C44" i="2"/>
  <c r="E44" i="2"/>
  <c r="F44" i="2"/>
  <c r="C43" i="2"/>
  <c r="E43" i="2"/>
  <c r="F43" i="2"/>
  <c r="C42" i="2"/>
  <c r="E42" i="2"/>
  <c r="F42" i="2"/>
  <c r="C37" i="2"/>
  <c r="E37" i="2"/>
  <c r="F37" i="2"/>
  <c r="C36" i="2"/>
  <c r="E36" i="2"/>
  <c r="F36" i="2"/>
  <c r="C35" i="2"/>
  <c r="E35" i="2"/>
  <c r="F35" i="2"/>
  <c r="C34" i="2"/>
  <c r="E34" i="2"/>
  <c r="F34" i="2"/>
  <c r="C33" i="2"/>
  <c r="E33" i="2"/>
  <c r="F33" i="2"/>
  <c r="C32" i="2"/>
  <c r="E32" i="2"/>
  <c r="F32" i="2"/>
  <c r="C31" i="2"/>
  <c r="E31" i="2"/>
  <c r="F31" i="2"/>
  <c r="C30" i="2"/>
  <c r="E30" i="2"/>
  <c r="F30" i="2"/>
  <c r="C29" i="2"/>
  <c r="E29" i="2"/>
  <c r="F29" i="2"/>
  <c r="C28" i="2"/>
  <c r="E28" i="2"/>
  <c r="F28" i="2"/>
  <c r="C27" i="2"/>
  <c r="E27" i="2"/>
  <c r="F27" i="2"/>
  <c r="C26" i="2"/>
  <c r="E26" i="2"/>
  <c r="F26" i="2"/>
  <c r="C25" i="2"/>
  <c r="E25" i="2"/>
  <c r="F25" i="2"/>
  <c r="C24" i="2"/>
  <c r="E24" i="2"/>
  <c r="F24" i="2"/>
  <c r="C23" i="2"/>
  <c r="E23" i="2"/>
  <c r="F23" i="2"/>
  <c r="C22" i="2"/>
  <c r="E22" i="2"/>
  <c r="F22" i="2"/>
  <c r="C21" i="2"/>
  <c r="E21" i="2"/>
  <c r="F21" i="2"/>
  <c r="C20" i="2"/>
  <c r="E20" i="2"/>
  <c r="F20" i="2"/>
  <c r="C19" i="2"/>
  <c r="E19" i="2"/>
  <c r="F19" i="2"/>
  <c r="C18" i="2"/>
  <c r="E18" i="2"/>
  <c r="F18" i="2"/>
  <c r="C17" i="2"/>
  <c r="E17" i="2"/>
  <c r="F17" i="2"/>
  <c r="C16" i="2"/>
  <c r="E16" i="2"/>
  <c r="F16" i="2"/>
  <c r="C15" i="2"/>
  <c r="E15" i="2"/>
  <c r="F15" i="2"/>
  <c r="C14" i="2"/>
  <c r="E14" i="2"/>
  <c r="F14" i="2"/>
  <c r="C13" i="2"/>
  <c r="E13" i="2"/>
  <c r="F13" i="2"/>
  <c r="C12" i="2"/>
  <c r="E12" i="2"/>
  <c r="F12" i="2"/>
  <c r="C11" i="2"/>
  <c r="E11" i="2"/>
  <c r="F11" i="2"/>
  <c r="C10" i="2"/>
  <c r="E10" i="2"/>
  <c r="F10" i="2"/>
  <c r="C9" i="2"/>
  <c r="E9" i="2"/>
  <c r="F9" i="2"/>
  <c r="C8" i="2"/>
  <c r="E8" i="2"/>
  <c r="F8" i="2"/>
  <c r="C7" i="2"/>
  <c r="E7" i="2"/>
  <c r="F7" i="2"/>
  <c r="C6" i="2"/>
  <c r="E6" i="2"/>
  <c r="F6" i="2"/>
  <c r="C5" i="2"/>
  <c r="E5" i="2"/>
  <c r="F5" i="2"/>
  <c r="C27" i="1"/>
  <c r="E27" i="1"/>
  <c r="F27" i="1"/>
  <c r="C26" i="1"/>
  <c r="E26" i="1"/>
  <c r="F26" i="1"/>
  <c r="C25" i="1"/>
  <c r="E25" i="1"/>
  <c r="F25" i="1"/>
  <c r="C24" i="1"/>
  <c r="E24" i="1"/>
  <c r="F24" i="1"/>
  <c r="C23" i="1"/>
  <c r="E23" i="1"/>
  <c r="F23" i="1"/>
  <c r="C22" i="1"/>
  <c r="E22" i="1"/>
  <c r="F22" i="1"/>
  <c r="C21" i="1"/>
  <c r="E21" i="1"/>
  <c r="F21" i="1"/>
  <c r="C20" i="1"/>
  <c r="E20" i="1"/>
  <c r="F20" i="1"/>
  <c r="C19" i="1"/>
  <c r="E19" i="1"/>
  <c r="F19" i="1"/>
  <c r="C18" i="1"/>
  <c r="E18" i="1"/>
  <c r="F18" i="1"/>
  <c r="C17" i="1"/>
  <c r="E17" i="1"/>
  <c r="F17" i="1"/>
  <c r="C16" i="1"/>
  <c r="E16" i="1"/>
  <c r="F16" i="1"/>
  <c r="C15" i="1"/>
  <c r="E15" i="1"/>
  <c r="F15" i="1"/>
  <c r="C14" i="1"/>
  <c r="E14" i="1"/>
  <c r="F14" i="1"/>
  <c r="C13" i="1"/>
  <c r="E13" i="1"/>
  <c r="F13" i="1"/>
  <c r="C12" i="1"/>
  <c r="E12" i="1"/>
  <c r="F12" i="1"/>
  <c r="C11" i="1"/>
  <c r="E11" i="1"/>
  <c r="F11" i="1"/>
  <c r="C10" i="1"/>
  <c r="E10" i="1"/>
  <c r="F10" i="1"/>
  <c r="C9" i="1"/>
  <c r="E9" i="1"/>
  <c r="F9" i="1"/>
  <c r="C8" i="1"/>
  <c r="E8" i="1"/>
  <c r="F8" i="1"/>
  <c r="C7" i="1"/>
  <c r="E7" i="1"/>
  <c r="F7" i="1"/>
  <c r="C6" i="1"/>
  <c r="E6" i="1"/>
  <c r="F6" i="1"/>
  <c r="C5" i="1"/>
  <c r="E5" i="1"/>
  <c r="F5" i="1"/>
</calcChain>
</file>

<file path=xl/sharedStrings.xml><?xml version="1.0" encoding="utf-8"?>
<sst xmlns="http://schemas.openxmlformats.org/spreadsheetml/2006/main" count="109" uniqueCount="68">
  <si>
    <t>denovo PCR - quantification of viral infectivity in macrophages (Tropism assay)</t>
  </si>
  <si>
    <t xml:space="preserve">monocyte donor #009 </t>
  </si>
  <si>
    <t>1.23.17</t>
  </si>
  <si>
    <t>viruses from batch 37</t>
  </si>
  <si>
    <t>donor #9</t>
  </si>
  <si>
    <t>denovo</t>
  </si>
  <si>
    <t>denovo total</t>
  </si>
  <si>
    <t>rnasep</t>
  </si>
  <si>
    <t>rnasep total</t>
  </si>
  <si>
    <t>denovo/100k rnasep</t>
  </si>
  <si>
    <t>126G-59-LB</t>
  </si>
  <si>
    <t>126G-59-1TB</t>
  </si>
  <si>
    <t>126G-60-LB</t>
  </si>
  <si>
    <t>126G-60-1TB</t>
  </si>
  <si>
    <t>126G-61-2TB</t>
  </si>
  <si>
    <t>126G-62-LB</t>
  </si>
  <si>
    <t>126G-63-2TB</t>
  </si>
  <si>
    <t>126G-64-LB</t>
  </si>
  <si>
    <t>126G-64-1TB</t>
  </si>
  <si>
    <t>126G-66-2TB</t>
  </si>
  <si>
    <t>126G-67-1TB</t>
  </si>
  <si>
    <t>126G-68-LB</t>
  </si>
  <si>
    <t>126G-69-2TB</t>
  </si>
  <si>
    <t>126G-70-LB</t>
  </si>
  <si>
    <t>126G-70-2TB</t>
  </si>
  <si>
    <t>126G-71-LB</t>
  </si>
  <si>
    <t>126G-71-2TB</t>
  </si>
  <si>
    <t>126G-72-1TB</t>
  </si>
  <si>
    <t>ADA-1</t>
  </si>
  <si>
    <t>5002M-1</t>
  </si>
  <si>
    <t>4013T-1</t>
  </si>
  <si>
    <t>YU2-1</t>
  </si>
  <si>
    <t>HIV CTL</t>
  </si>
  <si>
    <t>monocyte donor #010</t>
  </si>
  <si>
    <t>2.2.17</t>
  </si>
  <si>
    <t>viruses from batch 39</t>
  </si>
  <si>
    <t>donor #10</t>
  </si>
  <si>
    <t>PL67 12-3</t>
  </si>
  <si>
    <t>PL67 14-1</t>
  </si>
  <si>
    <t>PL67 15-3</t>
  </si>
  <si>
    <t>PL67 17-1</t>
  </si>
  <si>
    <t>PL67 18-1</t>
  </si>
  <si>
    <t>OZ7 7-2</t>
  </si>
  <si>
    <t>OZ7 9-2</t>
  </si>
  <si>
    <t>OZ7 10-2</t>
  </si>
  <si>
    <t>OZ 11</t>
  </si>
  <si>
    <t>OZ7 12-2</t>
  </si>
  <si>
    <t>OZ7 14-1</t>
  </si>
  <si>
    <t>OZ7 18-1</t>
  </si>
  <si>
    <t>OZ7 21-2</t>
  </si>
  <si>
    <t>OZ7 23-1</t>
  </si>
  <si>
    <t>OZ724-1</t>
  </si>
  <si>
    <t>OZ725-2</t>
  </si>
  <si>
    <t>OZ7 27-2</t>
  </si>
  <si>
    <t>OZ7 29-2</t>
  </si>
  <si>
    <t>OZ7 35-2</t>
  </si>
  <si>
    <t>OZ7 38-1</t>
  </si>
  <si>
    <t>OZ7 39-2</t>
  </si>
  <si>
    <t>OZ7 41-2</t>
  </si>
  <si>
    <t>OZ7 42-1</t>
  </si>
  <si>
    <t>OZ7 43-2</t>
  </si>
  <si>
    <t>OZ7 44-1</t>
  </si>
  <si>
    <t>OZ7 45-1</t>
  </si>
  <si>
    <t>OZ7 46-1</t>
  </si>
  <si>
    <t>OZ7 47-2</t>
  </si>
  <si>
    <t>CTRL</t>
  </si>
  <si>
    <t>donor #11</t>
  </si>
  <si>
    <t>monocyte donor #011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</si>
</sst>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_-* #,##0_-;\-* #,##0_-;_-* &quot;-&quot;??_-;_-@_-"/>
    <numFmt numFmtId="166" formatCode="#,##0_ ;\-#,##0\ 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name val="Calibri"/>
      <scheme val="minor"/>
    </font>
    <font>
      <sz val="10"/>
      <name val="Arial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sz val="12"/>
      <name val="Microsoft Sans Serif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3" borderId="1" xfId="0" applyFont="1" applyFill="1" applyBorder="1"/>
    <xf numFmtId="165" fontId="1" fillId="0" borderId="1" xfId="1" applyNumberFormat="1" applyFont="1" applyBorder="1"/>
    <xf numFmtId="0" fontId="0" fillId="3" borderId="2" xfId="0" applyFont="1" applyFill="1" applyBorder="1"/>
    <xf numFmtId="0" fontId="3" fillId="3" borderId="1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 wrapText="1"/>
    </xf>
    <xf numFmtId="165" fontId="0" fillId="0" borderId="0" xfId="0" applyNumberFormat="1"/>
    <xf numFmtId="0" fontId="5" fillId="4" borderId="1" xfId="3" applyFont="1" applyFill="1" applyBorder="1" applyAlignment="1">
      <alignment horizontal="center" vertical="center" wrapText="1"/>
    </xf>
    <xf numFmtId="0" fontId="6" fillId="4" borderId="4" xfId="3" applyFont="1" applyFill="1" applyBorder="1" applyAlignment="1">
      <alignment horizontal="center" vertical="center" wrapText="1"/>
    </xf>
    <xf numFmtId="0" fontId="6" fillId="4" borderId="5" xfId="3" applyFont="1" applyFill="1" applyBorder="1" applyAlignment="1">
      <alignment horizontal="center" vertical="center" wrapText="1"/>
    </xf>
    <xf numFmtId="0" fontId="6" fillId="4" borderId="1" xfId="3" applyFont="1" applyFill="1" applyBorder="1" applyAlignment="1">
      <alignment horizontal="center" vertical="center" wrapText="1"/>
    </xf>
    <xf numFmtId="0" fontId="6" fillId="3" borderId="4" xfId="3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0" fontId="6" fillId="3" borderId="7" xfId="3" applyFont="1" applyFill="1" applyBorder="1" applyAlignment="1">
      <alignment horizontal="center" vertical="center" wrapText="1"/>
    </xf>
    <xf numFmtId="0" fontId="6" fillId="3" borderId="5" xfId="3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  <xf numFmtId="0" fontId="8" fillId="4" borderId="1" xfId="2" applyFont="1" applyFill="1" applyBorder="1" applyAlignment="1">
      <alignment horizontal="center" vertical="center"/>
    </xf>
    <xf numFmtId="165" fontId="9" fillId="0" borderId="1" xfId="1" applyNumberFormat="1" applyFont="1" applyFill="1" applyBorder="1" applyAlignment="1" applyProtection="1">
      <alignment vertical="center"/>
      <protection locked="0"/>
    </xf>
    <xf numFmtId="165" fontId="0" fillId="0" borderId="1" xfId="0" applyNumberFormat="1" applyBorder="1"/>
    <xf numFmtId="166" fontId="0" fillId="0" borderId="1" xfId="0" applyNumberFormat="1" applyBorder="1"/>
    <xf numFmtId="0" fontId="6" fillId="3" borderId="1" xfId="3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16">
    <cellStyle name="Comma" xfId="1" builtin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Good" xfId="2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sqref="A1:F27"/>
    </sheetView>
  </sheetViews>
  <sheetFormatPr defaultColWidth="11.19921875" defaultRowHeight="15.6" x14ac:dyDescent="0.3"/>
  <sheetData>
    <row r="1" spans="1:6" x14ac:dyDescent="0.3">
      <c r="A1" t="s">
        <v>0</v>
      </c>
    </row>
    <row r="2" spans="1:6" x14ac:dyDescent="0.3">
      <c r="A2" t="s">
        <v>1</v>
      </c>
      <c r="C2" t="s">
        <v>2</v>
      </c>
      <c r="D2" t="s">
        <v>3</v>
      </c>
    </row>
    <row r="4" spans="1:6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3">
      <c r="A5" s="2" t="s">
        <v>10</v>
      </c>
      <c r="B5" s="1">
        <v>126</v>
      </c>
      <c r="C5" s="1">
        <f>10*B5</f>
        <v>1260</v>
      </c>
      <c r="D5" s="3">
        <v>1399</v>
      </c>
      <c r="E5" s="1">
        <f>(D5*10)/2</f>
        <v>6995</v>
      </c>
      <c r="F5" s="3">
        <f>(100000*C5)/E5</f>
        <v>18012.866333095069</v>
      </c>
    </row>
    <row r="6" spans="1:6" x14ac:dyDescent="0.3">
      <c r="A6" s="2" t="s">
        <v>11</v>
      </c>
      <c r="B6" s="1">
        <v>43</v>
      </c>
      <c r="C6" s="1">
        <f t="shared" ref="C6:C27" si="0">10*B6</f>
        <v>430</v>
      </c>
      <c r="D6" s="3">
        <v>1322</v>
      </c>
      <c r="E6" s="1">
        <f t="shared" ref="E6:E27" si="1">(D6*10)/2</f>
        <v>6610</v>
      </c>
      <c r="F6" s="3">
        <f t="shared" ref="F6:F27" si="2">(100000*C6)/E6</f>
        <v>6505.2950075642966</v>
      </c>
    </row>
    <row r="7" spans="1:6" x14ac:dyDescent="0.3">
      <c r="A7" s="2" t="s">
        <v>12</v>
      </c>
      <c r="B7" s="1">
        <v>70</v>
      </c>
      <c r="C7" s="1">
        <f t="shared" si="0"/>
        <v>700</v>
      </c>
      <c r="D7" s="3">
        <v>1374</v>
      </c>
      <c r="E7" s="1">
        <f t="shared" si="1"/>
        <v>6870</v>
      </c>
      <c r="F7" s="3">
        <f t="shared" si="2"/>
        <v>10189.228529839884</v>
      </c>
    </row>
    <row r="8" spans="1:6" x14ac:dyDescent="0.3">
      <c r="A8" s="2" t="s">
        <v>13</v>
      </c>
      <c r="B8" s="1">
        <v>32</v>
      </c>
      <c r="C8" s="1">
        <f t="shared" si="0"/>
        <v>320</v>
      </c>
      <c r="D8" s="3">
        <v>1159</v>
      </c>
      <c r="E8" s="1">
        <f t="shared" si="1"/>
        <v>5795</v>
      </c>
      <c r="F8" s="3">
        <f t="shared" si="2"/>
        <v>5522.0017256255396</v>
      </c>
    </row>
    <row r="9" spans="1:6" x14ac:dyDescent="0.3">
      <c r="A9" s="2" t="s">
        <v>14</v>
      </c>
      <c r="B9" s="1">
        <v>210</v>
      </c>
      <c r="C9" s="1">
        <f t="shared" si="0"/>
        <v>2100</v>
      </c>
      <c r="D9" s="3">
        <v>1168</v>
      </c>
      <c r="E9" s="1">
        <f t="shared" si="1"/>
        <v>5840</v>
      </c>
      <c r="F9" s="3">
        <f t="shared" si="2"/>
        <v>35958.904109589042</v>
      </c>
    </row>
    <row r="10" spans="1:6" x14ac:dyDescent="0.3">
      <c r="A10" s="2" t="s">
        <v>15</v>
      </c>
      <c r="B10" s="1">
        <v>81</v>
      </c>
      <c r="C10" s="1">
        <f t="shared" si="0"/>
        <v>810</v>
      </c>
      <c r="D10" s="3">
        <v>1089</v>
      </c>
      <c r="E10" s="1">
        <f t="shared" si="1"/>
        <v>5445</v>
      </c>
      <c r="F10" s="3">
        <f t="shared" si="2"/>
        <v>14876.03305785124</v>
      </c>
    </row>
    <row r="11" spans="1:6" x14ac:dyDescent="0.3">
      <c r="A11" s="2" t="s">
        <v>16</v>
      </c>
      <c r="B11" s="1">
        <v>39</v>
      </c>
      <c r="C11" s="1">
        <f t="shared" si="0"/>
        <v>390</v>
      </c>
      <c r="D11" s="3">
        <v>1479</v>
      </c>
      <c r="E11" s="1">
        <f t="shared" si="1"/>
        <v>7395</v>
      </c>
      <c r="F11" s="3">
        <f t="shared" si="2"/>
        <v>5273.8336713995941</v>
      </c>
    </row>
    <row r="12" spans="1:6" x14ac:dyDescent="0.3">
      <c r="A12" s="2" t="s">
        <v>17</v>
      </c>
      <c r="B12" s="1">
        <v>12</v>
      </c>
      <c r="C12" s="1">
        <f t="shared" si="0"/>
        <v>120</v>
      </c>
      <c r="D12" s="3">
        <v>1399</v>
      </c>
      <c r="E12" s="1">
        <f t="shared" si="1"/>
        <v>6995</v>
      </c>
      <c r="F12" s="3">
        <f t="shared" si="2"/>
        <v>1715.5110793423873</v>
      </c>
    </row>
    <row r="13" spans="1:6" x14ac:dyDescent="0.3">
      <c r="A13" s="2" t="s">
        <v>18</v>
      </c>
      <c r="B13" s="1">
        <v>19</v>
      </c>
      <c r="C13" s="1">
        <f t="shared" si="0"/>
        <v>190</v>
      </c>
      <c r="D13" s="3">
        <v>1322</v>
      </c>
      <c r="E13" s="1">
        <f t="shared" si="1"/>
        <v>6610</v>
      </c>
      <c r="F13" s="3">
        <f t="shared" si="2"/>
        <v>2874.4326777609681</v>
      </c>
    </row>
    <row r="14" spans="1:6" x14ac:dyDescent="0.3">
      <c r="A14" s="4" t="s">
        <v>19</v>
      </c>
      <c r="B14" s="1">
        <v>54</v>
      </c>
      <c r="C14" s="1">
        <f t="shared" si="0"/>
        <v>540</v>
      </c>
      <c r="D14" s="3">
        <v>1374</v>
      </c>
      <c r="E14" s="1">
        <f t="shared" si="1"/>
        <v>6870</v>
      </c>
      <c r="F14" s="3">
        <f t="shared" si="2"/>
        <v>7860.2620087336245</v>
      </c>
    </row>
    <row r="15" spans="1:6" x14ac:dyDescent="0.3">
      <c r="A15" s="2" t="s">
        <v>20</v>
      </c>
      <c r="B15" s="1">
        <v>95</v>
      </c>
      <c r="C15" s="1">
        <f t="shared" si="0"/>
        <v>950</v>
      </c>
      <c r="D15" s="3">
        <v>1159</v>
      </c>
      <c r="E15" s="1">
        <f t="shared" si="1"/>
        <v>5795</v>
      </c>
      <c r="F15" s="3">
        <f t="shared" si="2"/>
        <v>16393.442622950821</v>
      </c>
    </row>
    <row r="16" spans="1:6" x14ac:dyDescent="0.3">
      <c r="A16" s="2" t="s">
        <v>21</v>
      </c>
      <c r="B16" s="1">
        <v>228</v>
      </c>
      <c r="C16" s="1">
        <f t="shared" si="0"/>
        <v>2280</v>
      </c>
      <c r="D16" s="3">
        <v>1168</v>
      </c>
      <c r="E16" s="1">
        <f t="shared" si="1"/>
        <v>5840</v>
      </c>
      <c r="F16" s="3">
        <f t="shared" si="2"/>
        <v>39041.095890410958</v>
      </c>
    </row>
    <row r="17" spans="1:6" x14ac:dyDescent="0.3">
      <c r="A17" s="2" t="s">
        <v>22</v>
      </c>
      <c r="B17" s="1">
        <v>69</v>
      </c>
      <c r="C17" s="1">
        <f t="shared" si="0"/>
        <v>690</v>
      </c>
      <c r="D17" s="3">
        <v>1089</v>
      </c>
      <c r="E17" s="1">
        <f t="shared" si="1"/>
        <v>5445</v>
      </c>
      <c r="F17" s="3">
        <f t="shared" si="2"/>
        <v>12672.176308539945</v>
      </c>
    </row>
    <row r="18" spans="1:6" x14ac:dyDescent="0.3">
      <c r="A18" s="2" t="s">
        <v>23</v>
      </c>
      <c r="B18" s="1">
        <v>253</v>
      </c>
      <c r="C18" s="1">
        <f t="shared" si="0"/>
        <v>2530</v>
      </c>
      <c r="D18" s="3">
        <v>1479</v>
      </c>
      <c r="E18" s="1">
        <f t="shared" si="1"/>
        <v>7395</v>
      </c>
      <c r="F18" s="3">
        <f t="shared" si="2"/>
        <v>34212.30561189993</v>
      </c>
    </row>
    <row r="19" spans="1:6" x14ac:dyDescent="0.3">
      <c r="A19" s="2" t="s">
        <v>24</v>
      </c>
      <c r="B19" s="1">
        <v>69</v>
      </c>
      <c r="C19" s="1">
        <f t="shared" si="0"/>
        <v>690</v>
      </c>
      <c r="D19" s="3">
        <v>1399</v>
      </c>
      <c r="E19" s="1">
        <f t="shared" si="1"/>
        <v>6995</v>
      </c>
      <c r="F19" s="3">
        <f t="shared" si="2"/>
        <v>9864.188706218727</v>
      </c>
    </row>
    <row r="20" spans="1:6" x14ac:dyDescent="0.3">
      <c r="A20" s="2" t="s">
        <v>25</v>
      </c>
      <c r="B20" s="1">
        <v>69</v>
      </c>
      <c r="C20" s="1">
        <f t="shared" si="0"/>
        <v>690</v>
      </c>
      <c r="D20" s="3">
        <v>1322</v>
      </c>
      <c r="E20" s="1">
        <f t="shared" si="1"/>
        <v>6610</v>
      </c>
      <c r="F20" s="3">
        <f t="shared" si="2"/>
        <v>10438.729198184568</v>
      </c>
    </row>
    <row r="21" spans="1:6" x14ac:dyDescent="0.3">
      <c r="A21" s="2" t="s">
        <v>26</v>
      </c>
      <c r="B21" s="1">
        <v>26</v>
      </c>
      <c r="C21" s="1">
        <f t="shared" si="0"/>
        <v>260</v>
      </c>
      <c r="D21" s="3">
        <v>1374</v>
      </c>
      <c r="E21" s="1">
        <f t="shared" si="1"/>
        <v>6870</v>
      </c>
      <c r="F21" s="3">
        <f t="shared" si="2"/>
        <v>3784.570596797671</v>
      </c>
    </row>
    <row r="22" spans="1:6" x14ac:dyDescent="0.3">
      <c r="A22" s="2" t="s">
        <v>27</v>
      </c>
      <c r="B22" s="1">
        <v>14</v>
      </c>
      <c r="C22" s="1">
        <f t="shared" si="0"/>
        <v>140</v>
      </c>
      <c r="D22" s="3">
        <v>1159</v>
      </c>
      <c r="E22" s="1">
        <f t="shared" si="1"/>
        <v>5795</v>
      </c>
      <c r="F22" s="3">
        <f t="shared" si="2"/>
        <v>2415.8757549611732</v>
      </c>
    </row>
    <row r="23" spans="1:6" x14ac:dyDescent="0.3">
      <c r="A23" s="5" t="s">
        <v>28</v>
      </c>
      <c r="B23" s="1">
        <v>1366</v>
      </c>
      <c r="C23" s="1">
        <f t="shared" si="0"/>
        <v>13660</v>
      </c>
      <c r="D23" s="3">
        <v>1168</v>
      </c>
      <c r="E23" s="1">
        <f t="shared" si="1"/>
        <v>5840</v>
      </c>
      <c r="F23" s="3">
        <f t="shared" si="2"/>
        <v>233904.10958904109</v>
      </c>
    </row>
    <row r="24" spans="1:6" x14ac:dyDescent="0.3">
      <c r="A24" s="5" t="s">
        <v>29</v>
      </c>
      <c r="B24" s="1">
        <v>1786</v>
      </c>
      <c r="C24" s="1">
        <f t="shared" si="0"/>
        <v>17860</v>
      </c>
      <c r="D24" s="3">
        <v>1089</v>
      </c>
      <c r="E24" s="1">
        <f t="shared" si="1"/>
        <v>5445</v>
      </c>
      <c r="F24" s="3">
        <f t="shared" si="2"/>
        <v>328007.34618916438</v>
      </c>
    </row>
    <row r="25" spans="1:6" x14ac:dyDescent="0.3">
      <c r="A25" s="5" t="s">
        <v>30</v>
      </c>
      <c r="B25" s="1">
        <v>130</v>
      </c>
      <c r="C25" s="1">
        <f t="shared" si="0"/>
        <v>1300</v>
      </c>
      <c r="D25" s="3">
        <v>1479</v>
      </c>
      <c r="E25" s="1">
        <f t="shared" si="1"/>
        <v>7395</v>
      </c>
      <c r="F25" s="3">
        <f t="shared" si="2"/>
        <v>17579.44557133198</v>
      </c>
    </row>
    <row r="26" spans="1:6" x14ac:dyDescent="0.3">
      <c r="A26" s="6" t="s">
        <v>31</v>
      </c>
      <c r="B26" s="1">
        <v>1438</v>
      </c>
      <c r="C26" s="1">
        <f t="shared" si="0"/>
        <v>14380</v>
      </c>
      <c r="D26" s="3">
        <v>1399</v>
      </c>
      <c r="E26" s="1">
        <f t="shared" si="1"/>
        <v>6995</v>
      </c>
      <c r="F26" s="3">
        <f t="shared" si="2"/>
        <v>205575.41100786277</v>
      </c>
    </row>
    <row r="27" spans="1:6" x14ac:dyDescent="0.3">
      <c r="A27" s="5" t="s">
        <v>32</v>
      </c>
      <c r="B27" s="1">
        <v>119</v>
      </c>
      <c r="C27" s="1">
        <f t="shared" si="0"/>
        <v>1190</v>
      </c>
      <c r="D27" s="3">
        <v>1322</v>
      </c>
      <c r="E27" s="1">
        <f t="shared" si="1"/>
        <v>6610</v>
      </c>
      <c r="F27" s="3">
        <f t="shared" si="2"/>
        <v>18003.025718608169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A4" sqref="A4"/>
    </sheetView>
  </sheetViews>
  <sheetFormatPr defaultColWidth="11.19921875" defaultRowHeight="15.6" x14ac:dyDescent="0.3"/>
  <sheetData>
    <row r="1" spans="1:6" x14ac:dyDescent="0.3">
      <c r="A1" t="s">
        <v>0</v>
      </c>
    </row>
    <row r="2" spans="1:6" x14ac:dyDescent="0.3">
      <c r="A2" t="s">
        <v>33</v>
      </c>
      <c r="C2" t="s">
        <v>34</v>
      </c>
      <c r="D2" t="s">
        <v>35</v>
      </c>
    </row>
    <row r="4" spans="1:6" x14ac:dyDescent="0.3">
      <c r="A4" s="1" t="s">
        <v>36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3">
      <c r="A5" s="7" t="s">
        <v>37</v>
      </c>
      <c r="B5">
        <v>154.97</v>
      </c>
      <c r="C5">
        <f>10*B5</f>
        <v>1549.7</v>
      </c>
      <c r="D5" s="3">
        <v>5812</v>
      </c>
      <c r="E5" s="8">
        <f>10*D5/2</f>
        <v>29060</v>
      </c>
      <c r="F5" s="8">
        <f>(100000*C5)/E5</f>
        <v>5332.7598072952514</v>
      </c>
    </row>
    <row r="6" spans="1:6" x14ac:dyDescent="0.3">
      <c r="A6" s="9" t="s">
        <v>38</v>
      </c>
      <c r="B6">
        <v>170</v>
      </c>
      <c r="C6">
        <f t="shared" ref="C6:C37" si="0">10*B6</f>
        <v>1700</v>
      </c>
      <c r="D6" s="3">
        <v>5813</v>
      </c>
      <c r="E6" s="8">
        <f t="shared" ref="E6:E37" si="1">10*D6/2</f>
        <v>29065</v>
      </c>
      <c r="F6" s="8">
        <f t="shared" ref="F6:F37" si="2">(100000*C6)/E6</f>
        <v>5848.9592293136075</v>
      </c>
    </row>
    <row r="7" spans="1:6" x14ac:dyDescent="0.3">
      <c r="A7" s="9" t="s">
        <v>39</v>
      </c>
      <c r="B7">
        <v>316</v>
      </c>
      <c r="C7">
        <f t="shared" si="0"/>
        <v>3160</v>
      </c>
      <c r="D7" s="3">
        <v>6098</v>
      </c>
      <c r="E7" s="8">
        <f t="shared" si="1"/>
        <v>30490</v>
      </c>
      <c r="F7" s="8">
        <f t="shared" si="2"/>
        <v>10364.053788127254</v>
      </c>
    </row>
    <row r="8" spans="1:6" x14ac:dyDescent="0.3">
      <c r="A8" s="9" t="s">
        <v>40</v>
      </c>
      <c r="B8">
        <v>185</v>
      </c>
      <c r="C8">
        <f t="shared" si="0"/>
        <v>1850</v>
      </c>
      <c r="D8" s="3">
        <v>7354</v>
      </c>
      <c r="E8" s="8">
        <f t="shared" si="1"/>
        <v>36770</v>
      </c>
      <c r="F8" s="8">
        <f t="shared" si="2"/>
        <v>5031.2754963285288</v>
      </c>
    </row>
    <row r="9" spans="1:6" x14ac:dyDescent="0.3">
      <c r="A9" s="9" t="s">
        <v>41</v>
      </c>
      <c r="B9">
        <v>344</v>
      </c>
      <c r="C9">
        <f t="shared" si="0"/>
        <v>3440</v>
      </c>
      <c r="D9" s="3">
        <v>6871</v>
      </c>
      <c r="E9" s="8">
        <f t="shared" si="1"/>
        <v>34355</v>
      </c>
      <c r="F9" s="8">
        <f t="shared" si="2"/>
        <v>10013.098530053849</v>
      </c>
    </row>
    <row r="10" spans="1:6" x14ac:dyDescent="0.3">
      <c r="A10" s="10" t="s">
        <v>42</v>
      </c>
      <c r="B10">
        <v>0.86</v>
      </c>
      <c r="C10">
        <f t="shared" si="0"/>
        <v>8.6</v>
      </c>
      <c r="D10" s="3">
        <v>5153</v>
      </c>
      <c r="E10" s="8">
        <f t="shared" si="1"/>
        <v>25765</v>
      </c>
      <c r="F10" s="8">
        <f t="shared" si="2"/>
        <v>33.378614399379003</v>
      </c>
    </row>
    <row r="11" spans="1:6" x14ac:dyDescent="0.3">
      <c r="A11" s="10" t="s">
        <v>43</v>
      </c>
      <c r="B11">
        <v>18.489999999999998</v>
      </c>
      <c r="C11">
        <f t="shared" si="0"/>
        <v>184.89999999999998</v>
      </c>
      <c r="D11" s="3">
        <v>5709</v>
      </c>
      <c r="E11" s="8">
        <f t="shared" si="1"/>
        <v>28545</v>
      </c>
      <c r="F11" s="8">
        <f t="shared" si="2"/>
        <v>647.74916798038169</v>
      </c>
    </row>
    <row r="12" spans="1:6" x14ac:dyDescent="0.3">
      <c r="A12" s="11" t="s">
        <v>44</v>
      </c>
      <c r="B12">
        <v>153.46</v>
      </c>
      <c r="C12">
        <f t="shared" si="0"/>
        <v>1534.6000000000001</v>
      </c>
      <c r="D12" s="3">
        <v>4781</v>
      </c>
      <c r="E12" s="8">
        <f t="shared" si="1"/>
        <v>23905</v>
      </c>
      <c r="F12" s="8">
        <f t="shared" si="2"/>
        <v>6419.5774942480657</v>
      </c>
    </row>
    <row r="13" spans="1:6" x14ac:dyDescent="0.3">
      <c r="A13" s="12" t="s">
        <v>45</v>
      </c>
      <c r="B13">
        <v>138.38999999999999</v>
      </c>
      <c r="C13">
        <f t="shared" si="0"/>
        <v>1383.8999999999999</v>
      </c>
      <c r="D13" s="3">
        <v>5354</v>
      </c>
      <c r="E13" s="8">
        <f t="shared" si="1"/>
        <v>26770</v>
      </c>
      <c r="F13" s="8">
        <f t="shared" si="2"/>
        <v>5169.5928277923049</v>
      </c>
    </row>
    <row r="14" spans="1:6" x14ac:dyDescent="0.3">
      <c r="A14" s="12" t="s">
        <v>46</v>
      </c>
      <c r="B14">
        <v>171.41</v>
      </c>
      <c r="C14">
        <f t="shared" si="0"/>
        <v>1714.1</v>
      </c>
      <c r="D14" s="3">
        <v>6101</v>
      </c>
      <c r="E14" s="8">
        <f t="shared" si="1"/>
        <v>30505</v>
      </c>
      <c r="F14" s="8">
        <f t="shared" si="2"/>
        <v>5619.0788395345025</v>
      </c>
    </row>
    <row r="15" spans="1:6" x14ac:dyDescent="0.3">
      <c r="A15" s="10" t="s">
        <v>47</v>
      </c>
      <c r="B15">
        <v>726.14</v>
      </c>
      <c r="C15">
        <f t="shared" si="0"/>
        <v>7261.4</v>
      </c>
      <c r="D15" s="3">
        <v>6209</v>
      </c>
      <c r="E15" s="8">
        <f t="shared" si="1"/>
        <v>31045</v>
      </c>
      <c r="F15" s="8">
        <f t="shared" si="2"/>
        <v>23389.91786116927</v>
      </c>
    </row>
    <row r="16" spans="1:6" x14ac:dyDescent="0.3">
      <c r="A16" s="10" t="s">
        <v>48</v>
      </c>
      <c r="B16">
        <v>2095.25</v>
      </c>
      <c r="C16">
        <f t="shared" si="0"/>
        <v>20952.5</v>
      </c>
      <c r="D16" s="3">
        <v>6814</v>
      </c>
      <c r="E16" s="8">
        <f t="shared" si="1"/>
        <v>34070</v>
      </c>
      <c r="F16" s="8">
        <f t="shared" si="2"/>
        <v>61498.385676548285</v>
      </c>
    </row>
    <row r="17" spans="1:6" x14ac:dyDescent="0.3">
      <c r="A17" s="13" t="s">
        <v>49</v>
      </c>
      <c r="B17">
        <v>116.28</v>
      </c>
      <c r="C17">
        <f t="shared" si="0"/>
        <v>1162.8</v>
      </c>
      <c r="D17" s="3">
        <v>6912</v>
      </c>
      <c r="E17" s="8">
        <f t="shared" si="1"/>
        <v>34560</v>
      </c>
      <c r="F17" s="8">
        <f t="shared" si="2"/>
        <v>3364.5833333333335</v>
      </c>
    </row>
    <row r="18" spans="1:6" x14ac:dyDescent="0.3">
      <c r="A18" s="13" t="s">
        <v>50</v>
      </c>
      <c r="B18">
        <v>5058.08</v>
      </c>
      <c r="C18">
        <f t="shared" si="0"/>
        <v>50580.800000000003</v>
      </c>
      <c r="D18" s="3">
        <v>5825</v>
      </c>
      <c r="E18" s="8">
        <f t="shared" si="1"/>
        <v>29125</v>
      </c>
      <c r="F18" s="8">
        <f t="shared" si="2"/>
        <v>173667.98283261803</v>
      </c>
    </row>
    <row r="19" spans="1:6" x14ac:dyDescent="0.3">
      <c r="A19" s="13" t="s">
        <v>51</v>
      </c>
      <c r="B19">
        <v>734.67</v>
      </c>
      <c r="C19">
        <f t="shared" si="0"/>
        <v>7346.7</v>
      </c>
      <c r="D19" s="3">
        <v>5812</v>
      </c>
      <c r="E19" s="8">
        <f t="shared" si="1"/>
        <v>29060</v>
      </c>
      <c r="F19" s="8">
        <f t="shared" si="2"/>
        <v>25281.142463867858</v>
      </c>
    </row>
    <row r="20" spans="1:6" x14ac:dyDescent="0.3">
      <c r="A20" s="13" t="s">
        <v>52</v>
      </c>
      <c r="B20">
        <v>2805.6</v>
      </c>
      <c r="C20">
        <f t="shared" si="0"/>
        <v>28056</v>
      </c>
      <c r="D20" s="3">
        <v>5643</v>
      </c>
      <c r="E20" s="8">
        <f t="shared" si="1"/>
        <v>28215</v>
      </c>
      <c r="F20" s="8">
        <f t="shared" si="2"/>
        <v>99436.469962785748</v>
      </c>
    </row>
    <row r="21" spans="1:6" x14ac:dyDescent="0.3">
      <c r="A21" s="14" t="s">
        <v>53</v>
      </c>
      <c r="B21">
        <v>1246.69</v>
      </c>
      <c r="C21">
        <f t="shared" si="0"/>
        <v>12466.900000000001</v>
      </c>
      <c r="D21" s="3">
        <v>5809</v>
      </c>
      <c r="E21" s="8">
        <f t="shared" si="1"/>
        <v>29045</v>
      </c>
      <c r="F21" s="8">
        <f t="shared" si="2"/>
        <v>42922.70614563609</v>
      </c>
    </row>
    <row r="22" spans="1:6" x14ac:dyDescent="0.3">
      <c r="A22" s="15" t="s">
        <v>54</v>
      </c>
      <c r="B22">
        <v>7.48</v>
      </c>
      <c r="C22">
        <f t="shared" si="0"/>
        <v>74.800000000000011</v>
      </c>
      <c r="D22" s="3">
        <v>5723</v>
      </c>
      <c r="E22" s="8">
        <f t="shared" si="1"/>
        <v>28615</v>
      </c>
      <c r="F22" s="8">
        <f t="shared" si="2"/>
        <v>261.40136292154466</v>
      </c>
    </row>
    <row r="23" spans="1:6" x14ac:dyDescent="0.3">
      <c r="A23" s="13" t="s">
        <v>55</v>
      </c>
      <c r="B23">
        <v>1493.96</v>
      </c>
      <c r="C23">
        <f t="shared" si="0"/>
        <v>14939.6</v>
      </c>
      <c r="D23" s="3">
        <v>5765</v>
      </c>
      <c r="E23" s="8">
        <f t="shared" si="1"/>
        <v>28825</v>
      </c>
      <c r="F23" s="8">
        <f t="shared" si="2"/>
        <v>51828.620988725066</v>
      </c>
    </row>
    <row r="24" spans="1:6" x14ac:dyDescent="0.3">
      <c r="A24" s="13" t="s">
        <v>56</v>
      </c>
      <c r="B24">
        <v>1469.26</v>
      </c>
      <c r="C24">
        <f t="shared" si="0"/>
        <v>14692.6</v>
      </c>
      <c r="D24" s="3">
        <v>5476</v>
      </c>
      <c r="E24" s="8">
        <f t="shared" si="1"/>
        <v>27380</v>
      </c>
      <c r="F24" s="8">
        <f t="shared" si="2"/>
        <v>53661.796932067205</v>
      </c>
    </row>
    <row r="25" spans="1:6" x14ac:dyDescent="0.3">
      <c r="A25" s="13" t="s">
        <v>57</v>
      </c>
      <c r="B25">
        <v>4018.52</v>
      </c>
      <c r="C25">
        <f t="shared" si="0"/>
        <v>40185.199999999997</v>
      </c>
      <c r="D25" s="3">
        <v>6154</v>
      </c>
      <c r="E25" s="8">
        <f t="shared" si="1"/>
        <v>30770</v>
      </c>
      <c r="F25" s="8">
        <f t="shared" si="2"/>
        <v>130598.63503412413</v>
      </c>
    </row>
    <row r="26" spans="1:6" x14ac:dyDescent="0.3">
      <c r="A26" s="13" t="s">
        <v>58</v>
      </c>
      <c r="B26">
        <v>6243.23</v>
      </c>
      <c r="C26">
        <f t="shared" si="0"/>
        <v>62432.299999999996</v>
      </c>
      <c r="D26" s="3">
        <v>6894</v>
      </c>
      <c r="E26" s="8">
        <f t="shared" si="1"/>
        <v>34470</v>
      </c>
      <c r="F26" s="8">
        <f t="shared" si="2"/>
        <v>181120.68465332172</v>
      </c>
    </row>
    <row r="27" spans="1:6" x14ac:dyDescent="0.3">
      <c r="A27" s="13" t="s">
        <v>59</v>
      </c>
      <c r="B27">
        <v>3966.92</v>
      </c>
      <c r="C27">
        <f t="shared" si="0"/>
        <v>39669.199999999997</v>
      </c>
      <c r="D27" s="3">
        <v>6565</v>
      </c>
      <c r="E27" s="8">
        <f t="shared" si="1"/>
        <v>32825</v>
      </c>
      <c r="F27" s="8">
        <f t="shared" si="2"/>
        <v>120850.57121096723</v>
      </c>
    </row>
    <row r="28" spans="1:6" x14ac:dyDescent="0.3">
      <c r="A28" s="16" t="s">
        <v>60</v>
      </c>
      <c r="B28">
        <v>2685.17</v>
      </c>
      <c r="C28">
        <f t="shared" si="0"/>
        <v>26851.7</v>
      </c>
      <c r="D28" s="3">
        <v>6786</v>
      </c>
      <c r="E28" s="8">
        <f t="shared" si="1"/>
        <v>33930</v>
      </c>
      <c r="F28" s="8">
        <f t="shared" si="2"/>
        <v>79138.520483348068</v>
      </c>
    </row>
    <row r="29" spans="1:6" x14ac:dyDescent="0.3">
      <c r="A29" s="12" t="s">
        <v>61</v>
      </c>
      <c r="B29">
        <v>31.25</v>
      </c>
      <c r="C29">
        <f t="shared" si="0"/>
        <v>312.5</v>
      </c>
      <c r="D29" s="3">
        <v>6309</v>
      </c>
      <c r="E29" s="8">
        <f t="shared" si="1"/>
        <v>31545</v>
      </c>
      <c r="F29" s="8">
        <f t="shared" si="2"/>
        <v>990.64828023458551</v>
      </c>
    </row>
    <row r="30" spans="1:6" x14ac:dyDescent="0.3">
      <c r="A30" s="12" t="s">
        <v>62</v>
      </c>
      <c r="B30">
        <v>175.78</v>
      </c>
      <c r="C30">
        <f t="shared" si="0"/>
        <v>1757.8</v>
      </c>
      <c r="D30" s="3">
        <v>6578</v>
      </c>
      <c r="E30" s="8">
        <f t="shared" si="1"/>
        <v>32890</v>
      </c>
      <c r="F30" s="8">
        <f t="shared" si="2"/>
        <v>5344.4816053511704</v>
      </c>
    </row>
    <row r="31" spans="1:6" x14ac:dyDescent="0.3">
      <c r="A31" s="12" t="s">
        <v>63</v>
      </c>
      <c r="B31">
        <v>3611.34</v>
      </c>
      <c r="C31">
        <f t="shared" si="0"/>
        <v>36113.4</v>
      </c>
      <c r="D31" s="3">
        <v>5897</v>
      </c>
      <c r="E31" s="8">
        <f t="shared" si="1"/>
        <v>29485</v>
      </c>
      <c r="F31" s="8">
        <f t="shared" si="2"/>
        <v>122480.58334746481</v>
      </c>
    </row>
    <row r="32" spans="1:6" x14ac:dyDescent="0.3">
      <c r="A32" s="12" t="s">
        <v>64</v>
      </c>
      <c r="B32">
        <v>5764.01</v>
      </c>
      <c r="C32">
        <f t="shared" si="0"/>
        <v>57640.100000000006</v>
      </c>
      <c r="D32" s="3">
        <v>5079</v>
      </c>
      <c r="E32" s="8">
        <f t="shared" si="1"/>
        <v>25395</v>
      </c>
      <c r="F32" s="8">
        <f t="shared" si="2"/>
        <v>226974.20752116563</v>
      </c>
    </row>
    <row r="33" spans="1:6" x14ac:dyDescent="0.3">
      <c r="A33" s="17" t="s">
        <v>65</v>
      </c>
      <c r="B33">
        <v>365</v>
      </c>
      <c r="C33">
        <f t="shared" si="0"/>
        <v>3650</v>
      </c>
      <c r="D33" s="3">
        <v>5786</v>
      </c>
      <c r="E33" s="8">
        <f t="shared" si="1"/>
        <v>28930</v>
      </c>
      <c r="F33" s="8">
        <f t="shared" si="2"/>
        <v>12616.66090563429</v>
      </c>
    </row>
    <row r="34" spans="1:6" x14ac:dyDescent="0.3">
      <c r="A34" s="18" t="s">
        <v>28</v>
      </c>
      <c r="B34">
        <v>11148.27</v>
      </c>
      <c r="C34">
        <f t="shared" si="0"/>
        <v>111482.70000000001</v>
      </c>
      <c r="D34" s="3">
        <v>7865</v>
      </c>
      <c r="E34" s="8">
        <f t="shared" si="1"/>
        <v>39325</v>
      </c>
      <c r="F34" s="8">
        <f t="shared" si="2"/>
        <v>283490.65479974577</v>
      </c>
    </row>
    <row r="35" spans="1:6" x14ac:dyDescent="0.3">
      <c r="A35" s="18" t="s">
        <v>29</v>
      </c>
      <c r="B35" s="1">
        <v>16198</v>
      </c>
      <c r="C35">
        <f t="shared" si="0"/>
        <v>161980</v>
      </c>
      <c r="D35" s="3">
        <v>6897</v>
      </c>
      <c r="E35" s="8">
        <f t="shared" si="1"/>
        <v>34485</v>
      </c>
      <c r="F35" s="8">
        <f t="shared" si="2"/>
        <v>469711.46875453094</v>
      </c>
    </row>
    <row r="36" spans="1:6" x14ac:dyDescent="0.3">
      <c r="A36" s="18" t="s">
        <v>30</v>
      </c>
      <c r="B36" s="1">
        <v>422</v>
      </c>
      <c r="C36">
        <f t="shared" si="0"/>
        <v>4220</v>
      </c>
      <c r="D36" s="3">
        <v>5709</v>
      </c>
      <c r="E36" s="8">
        <f t="shared" si="1"/>
        <v>28545</v>
      </c>
      <c r="F36" s="8">
        <f t="shared" si="2"/>
        <v>14783.674899281836</v>
      </c>
    </row>
    <row r="37" spans="1:6" x14ac:dyDescent="0.3">
      <c r="A37" s="18" t="s">
        <v>31</v>
      </c>
      <c r="B37" s="1">
        <v>19465</v>
      </c>
      <c r="C37">
        <f t="shared" si="0"/>
        <v>194650</v>
      </c>
      <c r="D37" s="3">
        <v>5798</v>
      </c>
      <c r="E37" s="8">
        <f t="shared" si="1"/>
        <v>28990</v>
      </c>
      <c r="F37" s="8">
        <f t="shared" si="2"/>
        <v>671438.42704380816</v>
      </c>
    </row>
    <row r="39" spans="1:6" x14ac:dyDescent="0.3">
      <c r="A39" t="s">
        <v>67</v>
      </c>
      <c r="C39" t="s">
        <v>34</v>
      </c>
      <c r="D39" t="s">
        <v>35</v>
      </c>
    </row>
    <row r="41" spans="1:6" x14ac:dyDescent="0.3">
      <c r="A41" s="1" t="s">
        <v>66</v>
      </c>
      <c r="B41" s="1" t="s">
        <v>5</v>
      </c>
      <c r="C41" s="1" t="s">
        <v>6</v>
      </c>
      <c r="D41" s="1" t="s">
        <v>7</v>
      </c>
      <c r="E41" s="1" t="s">
        <v>8</v>
      </c>
      <c r="F41" s="1" t="s">
        <v>9</v>
      </c>
    </row>
    <row r="42" spans="1:6" x14ac:dyDescent="0.3">
      <c r="A42" s="12" t="s">
        <v>43</v>
      </c>
      <c r="B42" s="19">
        <v>23.3830036688889</v>
      </c>
      <c r="C42" s="20">
        <f>10*B42</f>
        <v>233.83003668888901</v>
      </c>
      <c r="D42" s="3">
        <v>5812</v>
      </c>
      <c r="E42" s="19">
        <f>10*D42/2</f>
        <v>29060</v>
      </c>
      <c r="F42" s="21">
        <f>(100000*C42)/E42</f>
        <v>804.64568716066412</v>
      </c>
    </row>
    <row r="43" spans="1:6" x14ac:dyDescent="0.3">
      <c r="A43" s="12" t="s">
        <v>44</v>
      </c>
      <c r="B43" s="19">
        <v>425.36805142138599</v>
      </c>
      <c r="C43" s="20">
        <f>10*B43</f>
        <v>4253.6805142138601</v>
      </c>
      <c r="D43" s="3">
        <v>5709</v>
      </c>
      <c r="E43" s="19">
        <f t="shared" ref="E43:E65" si="3">10*D43/2</f>
        <v>28545</v>
      </c>
      <c r="F43" s="21">
        <f t="shared" ref="F43:F65" si="4">(100000*C43)/E43</f>
        <v>14901.665840651112</v>
      </c>
    </row>
    <row r="44" spans="1:6" x14ac:dyDescent="0.3">
      <c r="A44" s="12" t="s">
        <v>45</v>
      </c>
      <c r="B44" s="19">
        <v>229.3739814058415</v>
      </c>
      <c r="C44" s="20">
        <f>10*B44</f>
        <v>2293.739814058415</v>
      </c>
      <c r="D44" s="3">
        <v>6101</v>
      </c>
      <c r="E44" s="19">
        <f t="shared" si="3"/>
        <v>30505</v>
      </c>
      <c r="F44" s="21">
        <f t="shared" si="4"/>
        <v>7519.225746790411</v>
      </c>
    </row>
    <row r="45" spans="1:6" x14ac:dyDescent="0.3">
      <c r="A45" s="12" t="s">
        <v>46</v>
      </c>
      <c r="B45" s="19">
        <v>300.03778386443099</v>
      </c>
      <c r="C45" s="20">
        <f>10*B45</f>
        <v>3000.37783864431</v>
      </c>
      <c r="D45" s="3">
        <v>5812</v>
      </c>
      <c r="E45" s="19">
        <f t="shared" si="3"/>
        <v>29060</v>
      </c>
      <c r="F45" s="21">
        <f t="shared" si="4"/>
        <v>10324.768887282555</v>
      </c>
    </row>
    <row r="46" spans="1:6" x14ac:dyDescent="0.3">
      <c r="A46" s="12" t="s">
        <v>47</v>
      </c>
      <c r="B46" s="19">
        <v>250.58981195201901</v>
      </c>
      <c r="C46" s="20">
        <f>10*B46</f>
        <v>2505.89811952019</v>
      </c>
      <c r="D46" s="3">
        <v>5723</v>
      </c>
      <c r="E46" s="19">
        <f t="shared" si="3"/>
        <v>28615</v>
      </c>
      <c r="F46" s="21">
        <f t="shared" si="4"/>
        <v>8757.2885532769178</v>
      </c>
    </row>
    <row r="47" spans="1:6" x14ac:dyDescent="0.3">
      <c r="A47" s="12" t="s">
        <v>48</v>
      </c>
      <c r="B47" s="19">
        <v>2314.7678610712851</v>
      </c>
      <c r="C47" s="20">
        <f>10*B47</f>
        <v>23147.67861071285</v>
      </c>
      <c r="D47" s="3">
        <v>6154</v>
      </c>
      <c r="E47" s="19">
        <f t="shared" si="3"/>
        <v>30770</v>
      </c>
      <c r="F47" s="21">
        <f t="shared" si="4"/>
        <v>75228.07478294718</v>
      </c>
    </row>
    <row r="48" spans="1:6" x14ac:dyDescent="0.3">
      <c r="A48" s="22" t="s">
        <v>49</v>
      </c>
      <c r="B48" s="19">
        <v>115.97386341370915</v>
      </c>
      <c r="C48" s="20">
        <f>10*B48</f>
        <v>1159.7386341370916</v>
      </c>
      <c r="D48" s="3">
        <v>5079</v>
      </c>
      <c r="E48" s="19">
        <f t="shared" si="3"/>
        <v>25395</v>
      </c>
      <c r="F48" s="21">
        <f t="shared" si="4"/>
        <v>4566.7991106008731</v>
      </c>
    </row>
    <row r="49" spans="1:6" x14ac:dyDescent="0.3">
      <c r="A49" s="22" t="s">
        <v>50</v>
      </c>
      <c r="B49" s="19">
        <v>7098.0898910604801</v>
      </c>
      <c r="C49" s="20">
        <f>10*B49</f>
        <v>70980.898910604796</v>
      </c>
      <c r="D49" s="3">
        <v>5643</v>
      </c>
      <c r="E49" s="19">
        <f t="shared" si="3"/>
        <v>28215</v>
      </c>
      <c r="F49" s="21">
        <f t="shared" si="4"/>
        <v>251571.50065782311</v>
      </c>
    </row>
    <row r="50" spans="1:6" x14ac:dyDescent="0.3">
      <c r="A50" s="22" t="s">
        <v>51</v>
      </c>
      <c r="B50" s="19">
        <v>1052.6623095207631</v>
      </c>
      <c r="C50" s="20">
        <f>10*B50</f>
        <v>10526.623095207631</v>
      </c>
      <c r="D50" s="3">
        <v>6154</v>
      </c>
      <c r="E50" s="19">
        <f t="shared" si="3"/>
        <v>30770</v>
      </c>
      <c r="F50" s="21">
        <f t="shared" si="4"/>
        <v>34210.669792679982</v>
      </c>
    </row>
    <row r="51" spans="1:6" x14ac:dyDescent="0.3">
      <c r="A51" s="22" t="s">
        <v>52</v>
      </c>
      <c r="B51" s="19">
        <v>7734.2135173585702</v>
      </c>
      <c r="C51" s="20">
        <f>10*B51</f>
        <v>77342.135173585702</v>
      </c>
      <c r="D51" s="3">
        <v>6786</v>
      </c>
      <c r="E51" s="19">
        <f t="shared" si="3"/>
        <v>33930</v>
      </c>
      <c r="F51" s="21">
        <f t="shared" si="4"/>
        <v>227946.16909397495</v>
      </c>
    </row>
    <row r="52" spans="1:6" x14ac:dyDescent="0.3">
      <c r="A52" s="23" t="s">
        <v>53</v>
      </c>
      <c r="B52" s="19">
        <v>3414.8070834357</v>
      </c>
      <c r="C52" s="20">
        <f>10*B52</f>
        <v>34148.070834357</v>
      </c>
      <c r="D52" s="3">
        <v>5079</v>
      </c>
      <c r="E52" s="19">
        <f t="shared" si="3"/>
        <v>25395</v>
      </c>
      <c r="F52" s="21">
        <f t="shared" si="4"/>
        <v>134467.69377577081</v>
      </c>
    </row>
    <row r="53" spans="1:6" x14ac:dyDescent="0.3">
      <c r="A53" s="22" t="s">
        <v>54</v>
      </c>
      <c r="B53" s="19">
        <v>14.1655675686166</v>
      </c>
      <c r="C53" s="20">
        <f>10*B53</f>
        <v>141.65567568616601</v>
      </c>
      <c r="D53" s="3">
        <v>5798</v>
      </c>
      <c r="E53" s="19">
        <f t="shared" si="3"/>
        <v>28990</v>
      </c>
      <c r="F53" s="21">
        <f t="shared" si="4"/>
        <v>488.63634248418765</v>
      </c>
    </row>
    <row r="54" spans="1:6" x14ac:dyDescent="0.3">
      <c r="A54" s="22" t="s">
        <v>55</v>
      </c>
      <c r="B54" s="19">
        <v>2571.6584860012053</v>
      </c>
      <c r="C54" s="20">
        <f>10*B54</f>
        <v>25716.584860012052</v>
      </c>
      <c r="D54" s="3">
        <v>5809</v>
      </c>
      <c r="E54" s="19">
        <f t="shared" si="3"/>
        <v>29045</v>
      </c>
      <c r="F54" s="21">
        <f t="shared" si="4"/>
        <v>88540.48841457066</v>
      </c>
    </row>
    <row r="55" spans="1:6" x14ac:dyDescent="0.3">
      <c r="A55" s="22" t="s">
        <v>56</v>
      </c>
      <c r="B55" s="19">
        <v>6307.1847669078197</v>
      </c>
      <c r="C55" s="20">
        <f>10*B55</f>
        <v>63071.847669078197</v>
      </c>
      <c r="D55" s="3">
        <v>5476</v>
      </c>
      <c r="E55" s="19">
        <f t="shared" si="3"/>
        <v>27380</v>
      </c>
      <c r="F55" s="21">
        <f t="shared" si="4"/>
        <v>230357.36913469026</v>
      </c>
    </row>
    <row r="56" spans="1:6" x14ac:dyDescent="0.3">
      <c r="A56" s="22" t="s">
        <v>57</v>
      </c>
      <c r="B56" s="19">
        <v>8915.7058056186361</v>
      </c>
      <c r="C56" s="20">
        <f>10*B56</f>
        <v>89157.058056186361</v>
      </c>
      <c r="D56" s="3">
        <v>6154</v>
      </c>
      <c r="E56" s="19">
        <f t="shared" si="3"/>
        <v>30770</v>
      </c>
      <c r="F56" s="21">
        <f t="shared" si="4"/>
        <v>289753.19485273433</v>
      </c>
    </row>
    <row r="57" spans="1:6" x14ac:dyDescent="0.3">
      <c r="A57" s="22" t="s">
        <v>58</v>
      </c>
      <c r="B57" s="19">
        <v>11018.565942993351</v>
      </c>
      <c r="C57" s="20">
        <f>10*B57</f>
        <v>110185.65942993351</v>
      </c>
      <c r="D57" s="3">
        <v>6309</v>
      </c>
      <c r="E57" s="19">
        <f t="shared" si="3"/>
        <v>31545</v>
      </c>
      <c r="F57" s="21">
        <f t="shared" si="4"/>
        <v>349296.74886648759</v>
      </c>
    </row>
    <row r="58" spans="1:6" x14ac:dyDescent="0.3">
      <c r="A58" s="22" t="s">
        <v>59</v>
      </c>
      <c r="B58" s="19">
        <v>5597.7260890866901</v>
      </c>
      <c r="C58" s="20">
        <f>10*B58</f>
        <v>55977.260890866899</v>
      </c>
      <c r="D58" s="3">
        <v>6897</v>
      </c>
      <c r="E58" s="19">
        <f t="shared" si="3"/>
        <v>34485</v>
      </c>
      <c r="F58" s="21">
        <f t="shared" si="4"/>
        <v>162323.5055556529</v>
      </c>
    </row>
    <row r="59" spans="1:6" x14ac:dyDescent="0.3">
      <c r="A59" s="22" t="s">
        <v>60</v>
      </c>
      <c r="B59" s="19">
        <v>10189.6911075144</v>
      </c>
      <c r="C59" s="20">
        <f>10*B59</f>
        <v>101896.911075144</v>
      </c>
      <c r="D59" s="3">
        <v>5812</v>
      </c>
      <c r="E59" s="19">
        <f t="shared" si="3"/>
        <v>29060</v>
      </c>
      <c r="F59" s="21">
        <f t="shared" si="4"/>
        <v>350643.19021040609</v>
      </c>
    </row>
    <row r="60" spans="1:6" x14ac:dyDescent="0.3">
      <c r="A60" s="12" t="s">
        <v>61</v>
      </c>
      <c r="B60" s="19">
        <v>52.673221287185854</v>
      </c>
      <c r="C60" s="20">
        <f>10*B60</f>
        <v>526.73221287185856</v>
      </c>
      <c r="D60" s="3">
        <v>7354</v>
      </c>
      <c r="E60" s="19">
        <f t="shared" si="3"/>
        <v>36770</v>
      </c>
      <c r="F60" s="21">
        <f t="shared" si="4"/>
        <v>1432.5053382427484</v>
      </c>
    </row>
    <row r="61" spans="1:6" x14ac:dyDescent="0.3">
      <c r="A61" s="12" t="s">
        <v>62</v>
      </c>
      <c r="B61" s="19"/>
      <c r="C61" s="20">
        <f>10*B61</f>
        <v>0</v>
      </c>
      <c r="D61" s="3">
        <v>4781</v>
      </c>
      <c r="E61" s="19">
        <f t="shared" si="3"/>
        <v>23905</v>
      </c>
      <c r="F61" s="21">
        <f t="shared" si="4"/>
        <v>0</v>
      </c>
    </row>
    <row r="62" spans="1:6" x14ac:dyDescent="0.3">
      <c r="A62" s="12" t="s">
        <v>63</v>
      </c>
      <c r="B62" s="19">
        <v>6158.5314487518608</v>
      </c>
      <c r="C62" s="20">
        <f>10*B62</f>
        <v>61585.314487518612</v>
      </c>
      <c r="D62" s="3">
        <v>6209</v>
      </c>
      <c r="E62" s="19">
        <f t="shared" si="3"/>
        <v>31045</v>
      </c>
      <c r="F62" s="21">
        <f t="shared" si="4"/>
        <v>198374.34204386733</v>
      </c>
    </row>
    <row r="63" spans="1:6" x14ac:dyDescent="0.3">
      <c r="A63" s="12" t="s">
        <v>64</v>
      </c>
      <c r="B63" s="19">
        <v>6473.9866381884349</v>
      </c>
      <c r="C63" s="20">
        <f>10*B63</f>
        <v>64739.866381884349</v>
      </c>
      <c r="D63" s="3">
        <v>5765</v>
      </c>
      <c r="E63" s="19">
        <f t="shared" si="3"/>
        <v>28825</v>
      </c>
      <c r="F63" s="21">
        <f t="shared" si="4"/>
        <v>224596.24070037933</v>
      </c>
    </row>
    <row r="64" spans="1:6" x14ac:dyDescent="0.3">
      <c r="A64" s="17" t="s">
        <v>65</v>
      </c>
      <c r="B64" s="19">
        <v>798.19832165164098</v>
      </c>
      <c r="C64" s="20">
        <f>10*B64</f>
        <v>7981.9832165164098</v>
      </c>
      <c r="D64" s="3">
        <v>5813</v>
      </c>
      <c r="E64" s="19">
        <f t="shared" si="3"/>
        <v>29065</v>
      </c>
      <c r="F64" s="21">
        <f t="shared" si="4"/>
        <v>27462.526119099984</v>
      </c>
    </row>
    <row r="65" spans="1:6" x14ac:dyDescent="0.3">
      <c r="A65" s="18" t="s">
        <v>28</v>
      </c>
      <c r="B65" s="19">
        <v>35840.618119291496</v>
      </c>
      <c r="C65" s="20">
        <f>10*B65</f>
        <v>358406.18119291496</v>
      </c>
      <c r="D65" s="3">
        <v>5709</v>
      </c>
      <c r="E65" s="19">
        <f t="shared" si="3"/>
        <v>28545</v>
      </c>
      <c r="F65" s="21">
        <f t="shared" si="4"/>
        <v>1255583.0484950603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batch1 infection</vt:lpstr>
      <vt:lpstr>batch2 infection</vt:lpstr>
    </vt:vector>
  </TitlesOfParts>
  <Company>University of Miami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Andrade</dc:creator>
  <cp:lastModifiedBy>Rebecca Peters</cp:lastModifiedBy>
  <dcterms:created xsi:type="dcterms:W3CDTF">2017-03-01T15:48:24Z</dcterms:created>
  <dcterms:modified xsi:type="dcterms:W3CDTF">2017-03-06T16:09:30Z</dcterms:modified>
</cp:coreProperties>
</file>