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53" windowWidth="30420" windowHeight="13523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3" i="1"/>
  <c r="F13"/>
  <c r="G13"/>
  <c r="D13"/>
  <c r="C13"/>
  <c r="B13"/>
  <c r="G6"/>
  <c r="G7"/>
  <c r="G8"/>
  <c r="G9"/>
  <c r="G10"/>
  <c r="G11"/>
  <c r="G12"/>
  <c r="G5"/>
  <c r="F6"/>
  <c r="F7"/>
  <c r="F8"/>
  <c r="F9"/>
  <c r="F10"/>
  <c r="F11"/>
  <c r="F12"/>
  <c r="F5"/>
  <c r="E6"/>
  <c r="E7"/>
  <c r="E8"/>
  <c r="E9"/>
  <c r="E10"/>
  <c r="E11"/>
  <c r="E12"/>
  <c r="E5"/>
</calcChain>
</file>

<file path=xl/sharedStrings.xml><?xml version="1.0" encoding="utf-8"?>
<sst xmlns="http://schemas.openxmlformats.org/spreadsheetml/2006/main" count="17" uniqueCount="17">
  <si>
    <t>ВЕДОМОСТЬ ПЕРЕОЦЕНКИ ОСНОВНЫХ СРЕДСТВ ПРОИЗВОДСТВА</t>
  </si>
  <si>
    <t>Наиминование объекта</t>
  </si>
  <si>
    <t>Балансовая стоимость (БС), млн.руб.</t>
  </si>
  <si>
    <t>Износ объекта (ИО), млн.руб.</t>
  </si>
  <si>
    <t>Остаточная стоимость(ОС), млн.руб.</t>
  </si>
  <si>
    <t>K</t>
  </si>
  <si>
    <t>Восстановительная полная стоимость (ВПС), млн.руб.</t>
  </si>
  <si>
    <t>Востановительня остаточная стоимость (ВОС), млн.руб.</t>
  </si>
  <si>
    <t>Отдел менеджмента имаркетинга</t>
  </si>
  <si>
    <t>Отдел транспортировок</t>
  </si>
  <si>
    <t>Сборочный цех</t>
  </si>
  <si>
    <t>Отбелочный цех</t>
  </si>
  <si>
    <t>Склад № 1</t>
  </si>
  <si>
    <t>Склад № 2</t>
  </si>
  <si>
    <t>Склад №3</t>
  </si>
  <si>
    <t>Склад №4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</si>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</sst>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Лист1!$B$4</c:f>
              <c:strCache>
                <c:ptCount val="1"/>
                <c:pt idx="0">
                  <c:v>Балансовая стоимость (БС), млн.руб.</c:v>
                </c:pt>
              </c:strCache>
            </c:strRef>
          </c:tx>
          <c:val>
            <c:numRef>
              <c:f>Лист1!$B$6:$B$12</c:f>
              <c:numCache>
                <c:formatCode>General</c:formatCode>
                <c:ptCount val="7"/>
                <c:pt idx="0">
                  <c:v>407.2</c:v>
                </c:pt>
                <c:pt idx="1">
                  <c:v>673</c:v>
                </c:pt>
                <c:pt idx="2">
                  <c:v>821.6</c:v>
                </c:pt>
                <c:pt idx="3">
                  <c:v>598.4</c:v>
                </c:pt>
                <c:pt idx="4">
                  <c:v>610</c:v>
                </c:pt>
                <c:pt idx="5">
                  <c:v>756.3</c:v>
                </c:pt>
                <c:pt idx="6">
                  <c:v>614.29999999999995</c:v>
                </c:pt>
              </c:numCache>
            </c:numRef>
          </c:val>
        </c:ser>
        <c:ser>
          <c:idx val="1"/>
          <c:order val="1"/>
          <c:tx>
            <c:strRef>
              <c:f>Лист1!$C$4</c:f>
              <c:strCache>
                <c:ptCount val="1"/>
                <c:pt idx="0">
                  <c:v>Износ объекта (ИО), млн.руб.</c:v>
                </c:pt>
              </c:strCache>
            </c:strRef>
          </c:tx>
          <c:val>
            <c:numRef>
              <c:f>Лист1!$C$6:$C$12</c:f>
              <c:numCache>
                <c:formatCode>General</c:formatCode>
                <c:ptCount val="7"/>
                <c:pt idx="0">
                  <c:v>203.1</c:v>
                </c:pt>
                <c:pt idx="1">
                  <c:v>198.9</c:v>
                </c:pt>
                <c:pt idx="2">
                  <c:v>401.2</c:v>
                </c:pt>
                <c:pt idx="3">
                  <c:v>131.5</c:v>
                </c:pt>
                <c:pt idx="4">
                  <c:v>345.6</c:v>
                </c:pt>
                <c:pt idx="5">
                  <c:v>159.6</c:v>
                </c:pt>
                <c:pt idx="6">
                  <c:v>148.69999999999999</c:v>
                </c:pt>
              </c:numCache>
            </c:numRef>
          </c:val>
        </c:ser>
        <c:ser>
          <c:idx val="2"/>
          <c:order val="2"/>
          <c:tx>
            <c:strRef>
              <c:f>Лист1!$D$4</c:f>
              <c:strCache>
                <c:ptCount val="1"/>
                <c:pt idx="0">
                  <c:v>Остаточная стоимость(ОС), млн.руб.</c:v>
                </c:pt>
              </c:strCache>
            </c:strRef>
          </c:tx>
          <c:val>
            <c:numRef>
              <c:f>Лист1!$D$6:$D$12</c:f>
              <c:numCache>
                <c:formatCode>General</c:formatCode>
                <c:ptCount val="7"/>
                <c:pt idx="0">
                  <c:v>204.1</c:v>
                </c:pt>
                <c:pt idx="1">
                  <c:v>474.1</c:v>
                </c:pt>
                <c:pt idx="2">
                  <c:v>420.4</c:v>
                </c:pt>
                <c:pt idx="3">
                  <c:v>466.9</c:v>
                </c:pt>
                <c:pt idx="4">
                  <c:v>264.39999999999998</c:v>
                </c:pt>
                <c:pt idx="5">
                  <c:v>596.70000000000005</c:v>
                </c:pt>
                <c:pt idx="6">
                  <c:v>465.6</c:v>
                </c:pt>
              </c:numCache>
            </c:numRef>
          </c:val>
        </c:ser>
        <c:axId val="73968256"/>
        <c:axId val="73982336"/>
      </c:barChart>
      <c:catAx>
        <c:axId val="73968256"/>
        <c:scaling>
          <c:orientation val="minMax"/>
        </c:scaling>
        <c:axPos val="b"/>
        <c:tickLblPos val="nextTo"/>
        <c:crossAx val="73982336"/>
        <c:crosses val="autoZero"/>
        <c:auto val="1"/>
        <c:lblAlgn val="ctr"/>
        <c:lblOffset val="100"/>
      </c:catAx>
      <c:valAx>
        <c:axId val="73982336"/>
        <c:scaling>
          <c:orientation val="minMax"/>
        </c:scaling>
        <c:axPos val="l"/>
        <c:majorGridlines/>
        <c:numFmt formatCode="General" sourceLinked="1"/>
        <c:tickLblPos val="nextTo"/>
        <c:crossAx val="73968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3</xdr:row>
      <xdr:rowOff>271462</xdr:rowOff>
    </xdr:from>
    <xdr:to>
      <xdr:col>15</xdr:col>
      <xdr:colOff>328612</xdr:colOff>
      <xdr:row>13</xdr:row>
      <xdr:rowOff>119062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H22" sqref="H22"/>
    </sheetView>
  </sheetViews>
  <sheetFormatPr defaultRowHeight="14.25"/>
  <cols>
    <col min="1" max="1" width="23.33203125" customWidth="1"/>
    <col min="2" max="2" width="22.6640625" customWidth="1"/>
    <col min="3" max="3" width="22.796875" customWidth="1"/>
    <col min="4" max="4" width="22.6640625" customWidth="1"/>
    <col min="6" max="6" width="27.19921875" customWidth="1"/>
    <col min="7" max="7" width="27.730468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1"/>
      <c r="B2" s="1"/>
      <c r="C2" s="1"/>
      <c r="D2" s="1"/>
      <c r="E2" s="1"/>
      <c r="F2" s="1"/>
      <c r="G2" s="1"/>
    </row>
    <row r="3" spans="1:7">
      <c r="A3" s="2"/>
      <c r="B3" s="2"/>
      <c r="C3" s="2"/>
      <c r="D3" s="2"/>
      <c r="E3" s="2"/>
      <c r="F3" s="2"/>
      <c r="G3" s="2"/>
    </row>
    <row r="4" spans="1:7" ht="63.75" customHeight="1">
      <c r="A4" s="4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4" t="s">
        <v>6</v>
      </c>
      <c r="G4" s="4" t="s">
        <v>7</v>
      </c>
    </row>
    <row r="5" spans="1:7" ht="32.25" customHeight="1">
      <c r="A5" s="4" t="s">
        <v>8</v>
      </c>
      <c r="B5" s="3">
        <v>19087.8</v>
      </c>
      <c r="C5" s="3">
        <v>568.79999999999995</v>
      </c>
      <c r="D5" s="3">
        <v>18519</v>
      </c>
      <c r="E5" s="3">
        <f>B5-C5</f>
        <v>18519</v>
      </c>
      <c r="F5" s="3">
        <f>B5*E5</f>
        <v>353486968.19999999</v>
      </c>
      <c r="G5" s="3">
        <f>D5*E5</f>
        <v>342953361</v>
      </c>
    </row>
    <row r="6" spans="1:7" ht="32.25" customHeight="1">
      <c r="A6" s="4" t="s">
        <v>9</v>
      </c>
      <c r="B6" s="3">
        <v>407.2</v>
      </c>
      <c r="C6" s="3">
        <v>203.1</v>
      </c>
      <c r="D6" s="3">
        <v>204.1</v>
      </c>
      <c r="E6" s="3">
        <f t="shared" ref="E6:E12" si="0">B6-C6</f>
        <v>204.1</v>
      </c>
      <c r="F6" s="3">
        <f t="shared" ref="F6:F12" si="1">B6*E6</f>
        <v>83109.51999999999</v>
      </c>
      <c r="G6" s="3">
        <f t="shared" ref="G6:G12" si="2">D6*E6</f>
        <v>41656.81</v>
      </c>
    </row>
    <row r="7" spans="1:7">
      <c r="A7" s="5" t="s">
        <v>10</v>
      </c>
      <c r="B7" s="3">
        <v>673</v>
      </c>
      <c r="C7" s="3">
        <v>198.9</v>
      </c>
      <c r="D7" s="3">
        <v>474.1</v>
      </c>
      <c r="E7" s="3">
        <f t="shared" si="0"/>
        <v>474.1</v>
      </c>
      <c r="F7" s="3">
        <f t="shared" si="1"/>
        <v>319069.3</v>
      </c>
      <c r="G7" s="3">
        <f t="shared" si="2"/>
        <v>224770.81000000003</v>
      </c>
    </row>
    <row r="8" spans="1:7">
      <c r="A8" s="5" t="s">
        <v>11</v>
      </c>
      <c r="B8" s="3">
        <v>821.6</v>
      </c>
      <c r="C8" s="3">
        <v>401.2</v>
      </c>
      <c r="D8" s="3">
        <v>420.4</v>
      </c>
      <c r="E8" s="3">
        <f t="shared" si="0"/>
        <v>420.40000000000003</v>
      </c>
      <c r="F8" s="3">
        <f t="shared" si="1"/>
        <v>345400.64</v>
      </c>
      <c r="G8" s="3">
        <f t="shared" si="2"/>
        <v>176736.16</v>
      </c>
    </row>
    <row r="9" spans="1:7">
      <c r="A9" s="5" t="s">
        <v>12</v>
      </c>
      <c r="B9" s="3">
        <v>598.4</v>
      </c>
      <c r="C9" s="3">
        <v>131.5</v>
      </c>
      <c r="D9" s="3">
        <v>466.9</v>
      </c>
      <c r="E9" s="3">
        <f t="shared" si="0"/>
        <v>466.9</v>
      </c>
      <c r="F9" s="3">
        <f t="shared" si="1"/>
        <v>279392.95999999996</v>
      </c>
      <c r="G9" s="3">
        <f t="shared" si="2"/>
        <v>217995.61</v>
      </c>
    </row>
    <row r="10" spans="1:7">
      <c r="A10" s="5" t="s">
        <v>13</v>
      </c>
      <c r="B10" s="3">
        <v>610</v>
      </c>
      <c r="C10" s="3">
        <v>345.6</v>
      </c>
      <c r="D10" s="3">
        <v>264.39999999999998</v>
      </c>
      <c r="E10" s="3">
        <f t="shared" si="0"/>
        <v>264.39999999999998</v>
      </c>
      <c r="F10" s="3">
        <f t="shared" si="1"/>
        <v>161284</v>
      </c>
      <c r="G10" s="3">
        <f t="shared" si="2"/>
        <v>69907.359999999986</v>
      </c>
    </row>
    <row r="11" spans="1:7">
      <c r="A11" s="5" t="s">
        <v>14</v>
      </c>
      <c r="B11" s="3">
        <v>756.3</v>
      </c>
      <c r="C11" s="3">
        <v>159.6</v>
      </c>
      <c r="D11" s="3">
        <v>596.70000000000005</v>
      </c>
      <c r="E11" s="3">
        <f t="shared" si="0"/>
        <v>596.69999999999993</v>
      </c>
      <c r="F11" s="3">
        <f t="shared" si="1"/>
        <v>451284.2099999999</v>
      </c>
      <c r="G11" s="3">
        <f t="shared" si="2"/>
        <v>356050.89</v>
      </c>
    </row>
    <row r="12" spans="1:7">
      <c r="A12" s="5" t="s">
        <v>15</v>
      </c>
      <c r="B12" s="3">
        <v>614.29999999999995</v>
      </c>
      <c r="C12" s="3">
        <v>148.69999999999999</v>
      </c>
      <c r="D12" s="3">
        <v>465.6</v>
      </c>
      <c r="E12" s="3">
        <f t="shared" si="0"/>
        <v>465.59999999999997</v>
      </c>
      <c r="F12" s="3">
        <f t="shared" si="1"/>
        <v>286018.07999999996</v>
      </c>
      <c r="G12" s="3">
        <f t="shared" si="2"/>
        <v>216783.35999999999</v>
      </c>
    </row>
    <row r="13" spans="1:7">
      <c r="A13" s="5" t="s">
        <v>16</v>
      </c>
      <c r="B13" s="3">
        <f>B5+B6+B7+B9+B8+B10+B11+B12</f>
        <v>23568.6</v>
      </c>
      <c r="C13" s="3">
        <f>C5+C6+C7+C8+C9+C10+C11+C12</f>
        <v>2157.3999999999996</v>
      </c>
      <c r="D13" s="3">
        <f>D5+D6+D7+D8+D9+D10+D11+D12</f>
        <v>21411.200000000001</v>
      </c>
      <c r="E13" s="3">
        <f t="shared" ref="E13:G13" si="3">E5+E6+E7+E8+E9+E10+E11+E12</f>
        <v>21411.200000000001</v>
      </c>
      <c r="F13" s="3">
        <f t="shared" si="3"/>
        <v>355412526.90999991</v>
      </c>
      <c r="G13" s="3">
        <f t="shared" si="3"/>
        <v>344257262.00000006</v>
      </c>
    </row>
  </sheetData>
  <mergeCells count="1">
    <mergeCell ref="A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2025-10-07T10:51:19Z</dcterms:created>
  <dcterms:modified xsi:type="dcterms:W3CDTF">2025-10-07T11:39:20Z</dcterms:modified>
</cp:coreProperties>
</file>