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et\Documents\GitHub\Project-EPIC\EPICDocument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Sheet1!$B$3:$K$21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K1" i="1"/>
  <c r="G1" i="1"/>
  <c r="I1" i="1"/>
  <c r="E1" i="1"/>
  <c r="C1" i="1"/>
  <c r="N1" i="1" l="1"/>
  <c r="O5" i="1" s="1"/>
  <c r="O6" i="1" l="1"/>
  <c r="P5" i="1"/>
  <c r="O7" i="1" l="1"/>
  <c r="P6" i="1"/>
  <c r="O8" i="1" l="1"/>
  <c r="P7" i="1"/>
  <c r="O9" i="1" l="1"/>
  <c r="P8" i="1"/>
  <c r="O10" i="1" l="1"/>
  <c r="P9" i="1"/>
  <c r="O11" i="1" l="1"/>
  <c r="P10" i="1"/>
  <c r="O12" i="1" l="1"/>
  <c r="O13" i="1" s="1"/>
  <c r="O14" i="1" s="1"/>
  <c r="O15" i="1" s="1"/>
  <c r="O16" i="1" s="1"/>
  <c r="P11" i="1"/>
</calcChain>
</file>

<file path=xl/sharedStrings.xml><?xml version="1.0" encoding="utf-8"?>
<sst xmlns="http://schemas.openxmlformats.org/spreadsheetml/2006/main" count="96" uniqueCount="76">
  <si>
    <t>Server</t>
  </si>
  <si>
    <t>Node And Gateway</t>
  </si>
  <si>
    <t>Application</t>
  </si>
  <si>
    <t>Malware</t>
  </si>
  <si>
    <t>read NFC tag</t>
  </si>
  <si>
    <t>send data by nfc</t>
  </si>
  <si>
    <t>intgerate with Gateway</t>
  </si>
  <si>
    <t>change colour on tap</t>
  </si>
  <si>
    <t>authenticate info</t>
  </si>
  <si>
    <t>send reply to phone</t>
  </si>
  <si>
    <t>login</t>
  </si>
  <si>
    <t>logout</t>
  </si>
  <si>
    <t>validate</t>
  </si>
  <si>
    <t>enable Protection</t>
  </si>
  <si>
    <t>store snapshot</t>
  </si>
  <si>
    <t>load snapshot</t>
  </si>
  <si>
    <t>get nfc value</t>
  </si>
  <si>
    <t>send deviceID</t>
  </si>
  <si>
    <t>encrypt email and password before sending</t>
  </si>
  <si>
    <t>Server send StartRequest</t>
  </si>
  <si>
    <t>unit test</t>
  </si>
  <si>
    <t>Server send stop request</t>
  </si>
  <si>
    <t>server playback</t>
  </si>
  <si>
    <t>server setup</t>
  </si>
  <si>
    <t>application start Recording</t>
  </si>
  <si>
    <t>Application stop recording</t>
  </si>
  <si>
    <t>Application start Listener</t>
  </si>
  <si>
    <t>Application implement gui 1</t>
  </si>
  <si>
    <t>set up database</t>
  </si>
  <si>
    <t>log in</t>
  </si>
  <si>
    <t>create meeting function</t>
  </si>
  <si>
    <t>add users function (by admin)</t>
  </si>
  <si>
    <t>test for administrator</t>
  </si>
  <si>
    <t>view meetings</t>
  </si>
  <si>
    <t>log out</t>
  </si>
  <si>
    <t>Documentation</t>
  </si>
  <si>
    <t>functional requirements</t>
  </si>
  <si>
    <t>Architectural requirements</t>
  </si>
  <si>
    <t>user maual</t>
  </si>
  <si>
    <t>functional requirements updates</t>
  </si>
  <si>
    <t>Architectural requirements updates</t>
  </si>
  <si>
    <t>user maual updates</t>
  </si>
  <si>
    <t>web gui</t>
  </si>
  <si>
    <t>qrcode</t>
  </si>
  <si>
    <t>send email authentication</t>
  </si>
  <si>
    <t>send email to invitee</t>
  </si>
  <si>
    <t>add extr authentication and incryption</t>
  </si>
  <si>
    <t>continuous checking connections</t>
  </si>
  <si>
    <t>Demo 1</t>
  </si>
  <si>
    <t>Demo 2</t>
  </si>
  <si>
    <t>Demo 3</t>
  </si>
  <si>
    <t>rest</t>
  </si>
  <si>
    <t xml:space="preserve">demo </t>
  </si>
  <si>
    <t>demo</t>
  </si>
  <si>
    <t>gui</t>
  </si>
  <si>
    <t>add light features</t>
  </si>
  <si>
    <t>Server implement gui</t>
  </si>
  <si>
    <t>change user profile</t>
  </si>
  <si>
    <t>admin priveledges</t>
  </si>
  <si>
    <t>prettify gui</t>
  </si>
  <si>
    <t>web gui follow up</t>
  </si>
  <si>
    <t>change green if permission</t>
  </si>
  <si>
    <t>change red if no permission</t>
  </si>
  <si>
    <t>Demo 6</t>
  </si>
  <si>
    <t>Demo 5</t>
  </si>
  <si>
    <t>Begin</t>
  </si>
  <si>
    <t>plan database</t>
  </si>
  <si>
    <t>gui that connects to server</t>
  </si>
  <si>
    <t>create meeting</t>
  </si>
  <si>
    <t>show list meeting</t>
  </si>
  <si>
    <t>round lights</t>
  </si>
  <si>
    <t>kumulatief aftrek</t>
  </si>
  <si>
    <t>punt van completion</t>
  </si>
  <si>
    <t>take voltooi</t>
  </si>
  <si>
    <t>persentasie</t>
  </si>
  <si>
    <t>totaal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</si>
</sst>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Burndown Chart</a:t>
            </a:r>
          </a:p>
        </c:rich>
      </c:tx>
      <c:layout>
        <c:manualLayout>
          <c:xMode val="edge"/>
          <c:yMode val="edge"/>
          <c:x val="0.41191595374570944"/>
          <c:y val="1.3793103448275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Sheet1!$M$5:$M$9</c:f>
              <c:strCache>
                <c:ptCount val="5"/>
                <c:pt idx="0">
                  <c:v>Begin</c:v>
                </c:pt>
                <c:pt idx="1">
                  <c:v>Demo 1</c:v>
                </c:pt>
                <c:pt idx="2">
                  <c:v>Demo 2</c:v>
                </c:pt>
                <c:pt idx="3">
                  <c:v>Demo 3</c:v>
                </c:pt>
                <c:pt idx="4">
                  <c:v>rest</c:v>
                </c:pt>
              </c:strCache>
            </c:strRef>
          </c:cat>
          <c:val>
            <c:numRef>
              <c:f>Sheet1!$P$5:$P$9</c:f>
              <c:numCache>
                <c:formatCode>General</c:formatCode>
                <c:ptCount val="5"/>
                <c:pt idx="0">
                  <c:v>100</c:v>
                </c:pt>
                <c:pt idx="1">
                  <c:v>72.972972972972968</c:v>
                </c:pt>
                <c:pt idx="2">
                  <c:v>55.405405405405403</c:v>
                </c:pt>
                <c:pt idx="3">
                  <c:v>28.378378378378379</c:v>
                </c:pt>
                <c:pt idx="4">
                  <c:v>10.810810810810811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77976"/>
        <c:axId val="180472488"/>
      </c:areaChart>
      <c:catAx>
        <c:axId val="18047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2488"/>
        <c:crosses val="autoZero"/>
        <c:auto val="1"/>
        <c:lblAlgn val="ctr"/>
        <c:lblOffset val="100"/>
        <c:noMultiLvlLbl val="0"/>
      </c:catAx>
      <c:valAx>
        <c:axId val="1804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Percentage of tasks than needs to be</a:t>
                </a:r>
                <a:r>
                  <a:rPr lang="en-ZA" baseline="0"/>
                  <a:t> </a:t>
                </a:r>
                <a:r>
                  <a:rPr lang="en-ZA"/>
                  <a:t>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79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628649</xdr:colOff>
      <xdr:row>8</xdr:row>
      <xdr:rowOff>142875</xdr:rowOff>
    </xdr:from>
    <xdr:to>
      <xdr:col>9</xdr:col>
      <xdr:colOff>647700</xdr:colOff>
      <xdr:row>37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C1" workbookViewId="0">
      <selection activeCell="N14" sqref="N14"/>
    </sheetView>
  </sheetViews>
  <sheetFormatPr defaultRowHeight="15" x14ac:dyDescent="0.25"/>
  <cols>
    <col min="1" max="1" width="3" bestFit="1" customWidth="1"/>
    <col min="2" max="2" width="27.85546875" bestFit="1" customWidth="1"/>
    <col min="3" max="3" width="6.5703125" bestFit="1" customWidth="1"/>
    <col min="4" max="4" width="22.140625" bestFit="1" customWidth="1"/>
    <col min="5" max="5" width="6.5703125" bestFit="1" customWidth="1"/>
    <col min="6" max="6" width="40.5703125" bestFit="1" customWidth="1"/>
    <col min="7" max="7" width="6.140625" bestFit="1" customWidth="1"/>
    <col min="8" max="8" width="26.5703125" bestFit="1" customWidth="1"/>
    <col min="9" max="9" width="6.5703125" bestFit="1" customWidth="1"/>
    <col min="10" max="10" width="33.28515625" bestFit="1" customWidth="1"/>
    <col min="11" max="11" width="6.140625" bestFit="1" customWidth="1"/>
    <col min="13" max="13" width="7.7109375" bestFit="1" customWidth="1"/>
  </cols>
  <sheetData>
    <row r="1" spans="1:16" x14ac:dyDescent="0.25">
      <c r="C1">
        <f>COUNTA(B3:B30)</f>
        <v>18</v>
      </c>
      <c r="E1">
        <f>COUNTA(D3:D22)</f>
        <v>11</v>
      </c>
      <c r="G1">
        <f t="shared" ref="G1" si="0">COUNTA(F3:F30)</f>
        <v>19</v>
      </c>
      <c r="I1">
        <f t="shared" ref="I1" si="1">COUNTA(H3:H22)</f>
        <v>11</v>
      </c>
      <c r="K1">
        <f t="shared" ref="K1" si="2">COUNTA(J3:J30)</f>
        <v>15</v>
      </c>
      <c r="M1" t="s">
        <v>75</v>
      </c>
      <c r="N1">
        <f>SUM(N5:N20)</f>
        <v>74</v>
      </c>
    </row>
    <row r="2" spans="1:16" x14ac:dyDescent="0.25">
      <c r="B2" t="s">
        <v>0</v>
      </c>
      <c r="C2" t="s">
        <v>52</v>
      </c>
      <c r="D2" t="s">
        <v>1</v>
      </c>
      <c r="E2" t="s">
        <v>52</v>
      </c>
      <c r="F2" t="s">
        <v>2</v>
      </c>
      <c r="G2" t="s">
        <v>53</v>
      </c>
      <c r="H2" t="s">
        <v>3</v>
      </c>
      <c r="I2" t="s">
        <v>52</v>
      </c>
      <c r="J2" t="s">
        <v>35</v>
      </c>
      <c r="K2" t="s">
        <v>53</v>
      </c>
    </row>
    <row r="3" spans="1:16" x14ac:dyDescent="0.25">
      <c r="A3">
        <v>1</v>
      </c>
      <c r="B3" t="s">
        <v>28</v>
      </c>
      <c r="C3">
        <v>1</v>
      </c>
      <c r="D3" t="s">
        <v>4</v>
      </c>
      <c r="E3">
        <v>1</v>
      </c>
      <c r="F3" t="s">
        <v>10</v>
      </c>
      <c r="G3">
        <v>1</v>
      </c>
      <c r="H3" t="s">
        <v>19</v>
      </c>
      <c r="I3">
        <v>1</v>
      </c>
      <c r="J3" t="s">
        <v>37</v>
      </c>
      <c r="K3">
        <v>1</v>
      </c>
    </row>
    <row r="4" spans="1:16" x14ac:dyDescent="0.25">
      <c r="A4">
        <v>2</v>
      </c>
      <c r="B4" t="s">
        <v>30</v>
      </c>
      <c r="C4">
        <v>2</v>
      </c>
      <c r="D4" t="s">
        <v>5</v>
      </c>
      <c r="E4">
        <v>1</v>
      </c>
      <c r="F4" t="s">
        <v>11</v>
      </c>
      <c r="G4">
        <v>1</v>
      </c>
      <c r="H4" t="s">
        <v>21</v>
      </c>
      <c r="I4">
        <v>1</v>
      </c>
      <c r="J4" t="s">
        <v>36</v>
      </c>
      <c r="K4">
        <v>1</v>
      </c>
      <c r="M4" t="s">
        <v>72</v>
      </c>
      <c r="N4" t="s">
        <v>73</v>
      </c>
      <c r="O4" t="s">
        <v>71</v>
      </c>
      <c r="P4" t="s">
        <v>74</v>
      </c>
    </row>
    <row r="5" spans="1:16" x14ac:dyDescent="0.25">
      <c r="A5">
        <v>3</v>
      </c>
      <c r="B5" t="s">
        <v>31</v>
      </c>
      <c r="C5">
        <v>2</v>
      </c>
      <c r="D5" t="s">
        <v>7</v>
      </c>
      <c r="E5">
        <v>1</v>
      </c>
      <c r="F5" t="s">
        <v>14</v>
      </c>
      <c r="G5">
        <v>1</v>
      </c>
      <c r="H5" t="s">
        <v>22</v>
      </c>
      <c r="I5">
        <v>1</v>
      </c>
      <c r="J5" t="s">
        <v>38</v>
      </c>
      <c r="K5">
        <v>2</v>
      </c>
      <c r="M5" t="s">
        <v>65</v>
      </c>
      <c r="N5">
        <v>0</v>
      </c>
      <c r="O5">
        <f>N1</f>
        <v>74</v>
      </c>
      <c r="P5">
        <f>O5/N1*100</f>
        <v>100</v>
      </c>
    </row>
    <row r="6" spans="1:16" x14ac:dyDescent="0.25">
      <c r="A6">
        <v>4</v>
      </c>
      <c r="B6" t="s">
        <v>33</v>
      </c>
      <c r="C6">
        <v>2</v>
      </c>
      <c r="D6" t="s">
        <v>8</v>
      </c>
      <c r="E6">
        <v>2</v>
      </c>
      <c r="F6" t="s">
        <v>15</v>
      </c>
      <c r="G6">
        <v>1</v>
      </c>
      <c r="H6" t="s">
        <v>23</v>
      </c>
      <c r="I6">
        <v>1</v>
      </c>
      <c r="J6" t="s">
        <v>40</v>
      </c>
      <c r="K6">
        <v>3</v>
      </c>
      <c r="M6" t="s">
        <v>48</v>
      </c>
      <c r="N6">
        <f>COUNTIF(C3:K31,"1")</f>
        <v>20</v>
      </c>
      <c r="O6">
        <f>O5-N6</f>
        <v>54</v>
      </c>
      <c r="P6">
        <f>O6/N1*100</f>
        <v>72.972972972972968</v>
      </c>
    </row>
    <row r="7" spans="1:16" x14ac:dyDescent="0.25">
      <c r="A7">
        <v>5</v>
      </c>
      <c r="B7" t="s">
        <v>42</v>
      </c>
      <c r="C7">
        <v>2</v>
      </c>
      <c r="D7" t="s">
        <v>9</v>
      </c>
      <c r="E7">
        <v>2</v>
      </c>
      <c r="F7" t="s">
        <v>12</v>
      </c>
      <c r="G7">
        <v>2</v>
      </c>
      <c r="H7" t="s">
        <v>24</v>
      </c>
      <c r="I7">
        <v>1</v>
      </c>
      <c r="J7" t="s">
        <v>39</v>
      </c>
      <c r="K7">
        <v>3</v>
      </c>
      <c r="M7" t="s">
        <v>49</v>
      </c>
      <c r="N7">
        <f>COUNTIF(C3:K31,"2")</f>
        <v>13</v>
      </c>
      <c r="O7">
        <f>O6-N7</f>
        <v>41</v>
      </c>
      <c r="P7">
        <f>O7/N1*100</f>
        <v>55.405405405405403</v>
      </c>
    </row>
    <row r="8" spans="1:16" x14ac:dyDescent="0.25">
      <c r="A8">
        <v>6</v>
      </c>
      <c r="B8" t="s">
        <v>29</v>
      </c>
      <c r="C8">
        <v>3</v>
      </c>
      <c r="D8" t="s">
        <v>6</v>
      </c>
      <c r="E8">
        <v>3</v>
      </c>
      <c r="F8" t="s">
        <v>13</v>
      </c>
      <c r="G8">
        <v>1</v>
      </c>
      <c r="H8" t="s">
        <v>26</v>
      </c>
      <c r="I8">
        <v>1</v>
      </c>
      <c r="J8" t="s">
        <v>41</v>
      </c>
      <c r="K8">
        <v>3</v>
      </c>
      <c r="M8" t="s">
        <v>50</v>
      </c>
      <c r="N8">
        <f>COUNTIF(C3:K31,"3")</f>
        <v>20</v>
      </c>
      <c r="O8">
        <f>O7-N8</f>
        <v>21</v>
      </c>
      <c r="P8">
        <f>O8/N1*100</f>
        <v>28.378378378378379</v>
      </c>
    </row>
    <row r="9" spans="1:16" x14ac:dyDescent="0.25">
      <c r="A9">
        <v>7</v>
      </c>
      <c r="B9" t="s">
        <v>34</v>
      </c>
      <c r="C9">
        <v>3</v>
      </c>
      <c r="D9" t="s">
        <v>20</v>
      </c>
      <c r="E9">
        <v>3</v>
      </c>
      <c r="F9" t="s">
        <v>16</v>
      </c>
      <c r="G9">
        <v>2</v>
      </c>
      <c r="H9" t="s">
        <v>20</v>
      </c>
      <c r="I9">
        <v>2</v>
      </c>
      <c r="J9" t="s">
        <v>40</v>
      </c>
      <c r="K9">
        <v>4</v>
      </c>
      <c r="M9" t="s">
        <v>51</v>
      </c>
      <c r="N9">
        <f>COUNTIF(C3:K34,"4")</f>
        <v>13</v>
      </c>
      <c r="O9">
        <f t="shared" ref="O9:O16" si="3">O8-N9</f>
        <v>8</v>
      </c>
      <c r="P9">
        <f>O9/N1*100</f>
        <v>10.810810810810811</v>
      </c>
    </row>
    <row r="10" spans="1:16" x14ac:dyDescent="0.25">
      <c r="A10">
        <v>8</v>
      </c>
      <c r="B10" t="s">
        <v>32</v>
      </c>
      <c r="C10">
        <v>3</v>
      </c>
      <c r="D10" t="s">
        <v>55</v>
      </c>
      <c r="E10">
        <v>4</v>
      </c>
      <c r="F10" t="s">
        <v>17</v>
      </c>
      <c r="G10">
        <v>2</v>
      </c>
      <c r="H10" t="s">
        <v>25</v>
      </c>
      <c r="I10">
        <v>2</v>
      </c>
      <c r="J10" t="s">
        <v>39</v>
      </c>
      <c r="K10">
        <v>4</v>
      </c>
      <c r="M10" t="s">
        <v>64</v>
      </c>
      <c r="N10">
        <f>COUNTIF(C2:K100,"5")</f>
        <v>5</v>
      </c>
      <c r="O10">
        <f t="shared" si="3"/>
        <v>3</v>
      </c>
      <c r="P10">
        <f>O10/N1*100</f>
        <v>4.0540540540540544</v>
      </c>
    </row>
    <row r="11" spans="1:16" x14ac:dyDescent="0.25">
      <c r="A11">
        <v>9</v>
      </c>
      <c r="B11" t="s">
        <v>43</v>
      </c>
      <c r="C11">
        <v>3</v>
      </c>
      <c r="D11" t="s">
        <v>61</v>
      </c>
      <c r="E11">
        <v>1</v>
      </c>
      <c r="F11" t="s">
        <v>20</v>
      </c>
      <c r="G11">
        <v>2</v>
      </c>
      <c r="H11" t="s">
        <v>27</v>
      </c>
      <c r="I11">
        <v>3</v>
      </c>
      <c r="J11" t="s">
        <v>41</v>
      </c>
      <c r="K11">
        <v>4</v>
      </c>
      <c r="M11" t="s">
        <v>63</v>
      </c>
      <c r="N11">
        <f>COUNTIF(C3:K101,"6")</f>
        <v>3</v>
      </c>
      <c r="O11">
        <f t="shared" si="3"/>
        <v>0</v>
      </c>
      <c r="P11">
        <f>O11/N1*100</f>
        <v>0</v>
      </c>
    </row>
    <row r="12" spans="1:16" x14ac:dyDescent="0.25">
      <c r="A12">
        <v>10</v>
      </c>
      <c r="B12" t="s">
        <v>45</v>
      </c>
      <c r="C12">
        <v>3</v>
      </c>
      <c r="D12" t="s">
        <v>62</v>
      </c>
      <c r="E12">
        <v>1</v>
      </c>
      <c r="F12" t="s">
        <v>44</v>
      </c>
      <c r="G12">
        <v>3</v>
      </c>
      <c r="H12" t="s">
        <v>56</v>
      </c>
      <c r="I12">
        <v>3</v>
      </c>
      <c r="J12" t="s">
        <v>40</v>
      </c>
      <c r="K12">
        <v>5</v>
      </c>
      <c r="O12">
        <f t="shared" si="3"/>
        <v>0</v>
      </c>
    </row>
    <row r="13" spans="1:16" x14ac:dyDescent="0.25">
      <c r="A13">
        <v>11</v>
      </c>
      <c r="B13" t="s">
        <v>20</v>
      </c>
      <c r="C13">
        <v>3</v>
      </c>
      <c r="D13" t="s">
        <v>70</v>
      </c>
      <c r="E13">
        <v>3</v>
      </c>
      <c r="F13" t="s">
        <v>18</v>
      </c>
      <c r="G13">
        <v>3</v>
      </c>
      <c r="H13" t="s">
        <v>59</v>
      </c>
      <c r="I13">
        <v>4</v>
      </c>
      <c r="J13" t="s">
        <v>39</v>
      </c>
      <c r="K13">
        <v>5</v>
      </c>
      <c r="O13">
        <f t="shared" si="3"/>
        <v>0</v>
      </c>
    </row>
    <row r="14" spans="1:16" x14ac:dyDescent="0.25">
      <c r="A14">
        <v>12</v>
      </c>
      <c r="B14" t="s">
        <v>57</v>
      </c>
      <c r="C14">
        <v>4</v>
      </c>
      <c r="F14" t="s">
        <v>46</v>
      </c>
      <c r="G14">
        <v>3</v>
      </c>
      <c r="J14" t="s">
        <v>41</v>
      </c>
      <c r="K14">
        <v>5</v>
      </c>
      <c r="O14">
        <f t="shared" si="3"/>
        <v>0</v>
      </c>
    </row>
    <row r="15" spans="1:16" x14ac:dyDescent="0.25">
      <c r="A15">
        <v>13</v>
      </c>
      <c r="B15" t="s">
        <v>58</v>
      </c>
      <c r="C15">
        <v>4</v>
      </c>
      <c r="F15" t="s">
        <v>20</v>
      </c>
      <c r="G15">
        <v>3</v>
      </c>
      <c r="J15" t="s">
        <v>40</v>
      </c>
      <c r="K15">
        <v>6</v>
      </c>
      <c r="O15">
        <f t="shared" si="3"/>
        <v>0</v>
      </c>
    </row>
    <row r="16" spans="1:16" x14ac:dyDescent="0.25">
      <c r="A16">
        <v>14</v>
      </c>
      <c r="B16" t="s">
        <v>20</v>
      </c>
      <c r="C16">
        <v>4</v>
      </c>
      <c r="F16" t="s">
        <v>47</v>
      </c>
      <c r="G16">
        <v>3</v>
      </c>
      <c r="J16" t="s">
        <v>39</v>
      </c>
      <c r="K16">
        <v>6</v>
      </c>
      <c r="O16">
        <f t="shared" si="3"/>
        <v>0</v>
      </c>
    </row>
    <row r="17" spans="1:11" x14ac:dyDescent="0.25">
      <c r="A17">
        <v>15</v>
      </c>
      <c r="B17" t="s">
        <v>20</v>
      </c>
      <c r="C17">
        <v>4</v>
      </c>
      <c r="F17" t="s">
        <v>54</v>
      </c>
      <c r="G17">
        <v>4</v>
      </c>
      <c r="J17" t="s">
        <v>41</v>
      </c>
      <c r="K17">
        <v>6</v>
      </c>
    </row>
    <row r="18" spans="1:11" x14ac:dyDescent="0.25">
      <c r="A18">
        <v>16</v>
      </c>
      <c r="B18" t="s">
        <v>20</v>
      </c>
      <c r="C18">
        <v>4</v>
      </c>
      <c r="F18" t="s">
        <v>67</v>
      </c>
      <c r="G18">
        <v>4</v>
      </c>
    </row>
    <row r="19" spans="1:11" x14ac:dyDescent="0.25">
      <c r="A19">
        <v>17</v>
      </c>
      <c r="B19" t="s">
        <v>60</v>
      </c>
      <c r="C19">
        <v>3</v>
      </c>
      <c r="F19" t="s">
        <v>29</v>
      </c>
      <c r="G19">
        <v>4</v>
      </c>
    </row>
    <row r="20" spans="1:11" x14ac:dyDescent="0.25">
      <c r="A20">
        <v>18</v>
      </c>
      <c r="B20" t="s">
        <v>66</v>
      </c>
      <c r="C20">
        <v>1</v>
      </c>
      <c r="F20" t="s">
        <v>68</v>
      </c>
      <c r="G20">
        <v>5</v>
      </c>
    </row>
    <row r="21" spans="1:11" x14ac:dyDescent="0.25">
      <c r="A21">
        <v>19</v>
      </c>
      <c r="F21" t="s">
        <v>69</v>
      </c>
      <c r="G21">
        <v>5</v>
      </c>
    </row>
    <row r="22" spans="1:11" x14ac:dyDescent="0.25">
      <c r="A22">
        <v>20</v>
      </c>
    </row>
    <row r="23" spans="1:11" x14ac:dyDescent="0.25">
      <c r="A23">
        <v>21</v>
      </c>
    </row>
    <row r="24" spans="1:11" x14ac:dyDescent="0.25">
      <c r="A24">
        <v>22</v>
      </c>
    </row>
  </sheetData>
  <sortState ref="J3:K17">
    <sortCondition ref="K3:K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 Stoffberg</dc:creator>
  <cp:lastModifiedBy>Maret Stoffberg</cp:lastModifiedBy>
  <dcterms:created xsi:type="dcterms:W3CDTF">2015-08-27T23:17:07Z</dcterms:created>
  <dcterms:modified xsi:type="dcterms:W3CDTF">2015-08-28T00:40:53Z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65b079fb-1084-4c2e-8b4c-30d81866d1f2</vt:lpwstr>
  </property>
</Properties>
</file>