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5" i="1"/>
  <c r="D6" i="1"/>
  <c r="D7" i="1"/>
  <c r="D8" i="1"/>
  <c r="D9" i="1"/>
  <c r="D4" i="1"/>
  <c r="D3" i="1"/>
  <c r="H10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<sst xmlns="http://schemas.openxmlformats.org/spreadsheetml/2006/main" count="17" uniqueCount="16">
  <si>
    <t>Thermostat</t>
  </si>
  <si>
    <t>SwitchTank</t>
  </si>
  <si>
    <t>Heart cell</t>
  </si>
  <si>
    <t>TrainBrake control</t>
  </si>
  <si>
    <t>*WaterHeating sys.</t>
  </si>
  <si>
    <t>*Train gate control</t>
  </si>
  <si>
    <t>*NuclearPlant cont.</t>
  </si>
  <si>
    <t>Simulink</t>
  </si>
  <si>
    <t>Piha</t>
  </si>
  <si>
    <t xml:space="preserve">Simulink </t>
  </si>
  <si>
    <t>Execution time (ms)</t>
  </si>
  <si>
    <t>Code size (KB)</t>
  </si>
  <si>
    <t>gain</t>
  </si>
  <si>
    <t>Gain</t>
  </si>
  <si>
    <t xml:space="preserve">On average faster by </t>
  </si>
  <si>
    <t xml:space="preserve">On average, smaller memory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</si>
</sst>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Execution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Simulink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Sheet1!$B$3:$B$9</c:f>
              <c:numCache>
                <c:formatCode>General</c:formatCode>
                <c:ptCount val="7"/>
                <c:pt idx="0">
                  <c:v>996</c:v>
                </c:pt>
                <c:pt idx="1">
                  <c:v>1045</c:v>
                </c:pt>
                <c:pt idx="2">
                  <c:v>1105</c:v>
                </c:pt>
                <c:pt idx="3">
                  <c:v>989</c:v>
                </c:pt>
                <c:pt idx="4">
                  <c:v>1341</c:v>
                </c:pt>
                <c:pt idx="5">
                  <c:v>1122</c:v>
                </c:pt>
                <c:pt idx="6">
                  <c:v>1749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Piha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Sheet1!$C$3:$C$9</c:f>
              <c:numCache>
                <c:formatCode>General</c:formatCode>
                <c:ptCount val="7"/>
                <c:pt idx="0">
                  <c:v>290</c:v>
                </c:pt>
                <c:pt idx="1">
                  <c:v>201</c:v>
                </c:pt>
                <c:pt idx="2">
                  <c:v>266</c:v>
                </c:pt>
                <c:pt idx="3">
                  <c:v>493</c:v>
                </c:pt>
                <c:pt idx="4">
                  <c:v>183</c:v>
                </c:pt>
                <c:pt idx="5">
                  <c:v>536</c:v>
                </c:pt>
                <c:pt idx="6">
                  <c:v>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77000"/>
        <c:axId val="341370336"/>
      </c:barChart>
      <c:catAx>
        <c:axId val="3413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70336"/>
        <c:crosses val="autoZero"/>
        <c:auto val="1"/>
        <c:lblAlgn val="ctr"/>
        <c:lblOffset val="100"/>
        <c:noMultiLvlLbl val="0"/>
      </c:catAx>
      <c:valAx>
        <c:axId val="34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Code</a:t>
            </a:r>
            <a:r>
              <a:rPr lang="en-NZ" baseline="0"/>
              <a:t> size (KB)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Simulink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127</c:v>
                </c:pt>
                <c:pt idx="1">
                  <c:v>130</c:v>
                </c:pt>
                <c:pt idx="2">
                  <c:v>129</c:v>
                </c:pt>
                <c:pt idx="3">
                  <c:v>127</c:v>
                </c:pt>
                <c:pt idx="4">
                  <c:v>131</c:v>
                </c:pt>
                <c:pt idx="5">
                  <c:v>129</c:v>
                </c:pt>
                <c:pt idx="6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Piha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Sheet1!$G$3:$G$9</c:f>
              <c:numCache>
                <c:formatCode>General</c:formatCode>
                <c:ptCount val="7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69</c:v>
                </c:pt>
                <c:pt idx="4">
                  <c:v>95</c:v>
                </c:pt>
                <c:pt idx="5">
                  <c:v>76</c:v>
                </c:pt>
                <c:pt idx="6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52104"/>
        <c:axId val="341955632"/>
      </c:barChart>
      <c:catAx>
        <c:axId val="34195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55632"/>
        <c:crosses val="autoZero"/>
        <c:auto val="1"/>
        <c:lblAlgn val="ctr"/>
        <c:lblOffset val="100"/>
        <c:noMultiLvlLbl val="0"/>
      </c:catAx>
      <c:valAx>
        <c:axId val="341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938212</xdr:colOff>
      <xdr:row>12</xdr:row>
      <xdr:rowOff>33337</xdr:rowOff>
    </xdr:from>
    <xdr:to>
      <xdr:col>6</xdr:col>
      <xdr:colOff>747712</xdr:colOff>
      <xdr:row>26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1309687</xdr:colOff>
      <xdr:row>12</xdr:row>
      <xdr:rowOff>42862</xdr:rowOff>
    </xdr:from>
    <xdr:to>
      <xdr:col>13</xdr:col>
      <xdr:colOff>204787</xdr:colOff>
      <xdr:row>26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32" sqref="L32"/>
    </sheetView>
  </sheetViews>
  <sheetFormatPr defaultRowHeight="15" x14ac:dyDescent="0.25"/>
  <cols>
    <col min="1" max="1" width="25.7109375" customWidth="1"/>
    <col min="7" max="7" width="30.28515625" customWidth="1"/>
  </cols>
  <sheetData>
    <row r="1" spans="1:8" x14ac:dyDescent="0.25">
      <c r="B1" s="2" t="s">
        <v>10</v>
      </c>
      <c r="C1" s="2"/>
      <c r="D1" s="3" t="s">
        <v>12</v>
      </c>
      <c r="F1" s="2" t="s">
        <v>11</v>
      </c>
      <c r="G1" s="2"/>
    </row>
    <row r="2" spans="1:8" x14ac:dyDescent="0.25">
      <c r="B2" s="1" t="s">
        <v>7</v>
      </c>
      <c r="C2" s="1" t="s">
        <v>8</v>
      </c>
      <c r="D2" s="3"/>
      <c r="F2" s="1" t="s">
        <v>9</v>
      </c>
      <c r="G2" s="1" t="s">
        <v>8</v>
      </c>
      <c r="H2" s="1" t="s">
        <v>13</v>
      </c>
    </row>
    <row r="3" spans="1:8" x14ac:dyDescent="0.25">
      <c r="A3" t="s">
        <v>0</v>
      </c>
      <c r="B3" s="1">
        <v>996</v>
      </c>
      <c r="C3" s="1">
        <v>290</v>
      </c>
      <c r="D3">
        <f>B3/C3</f>
        <v>3.4344827586206899</v>
      </c>
      <c r="F3" s="1">
        <v>127</v>
      </c>
      <c r="G3" s="1">
        <v>67</v>
      </c>
      <c r="H3">
        <f>1-G3/F3</f>
        <v>0.47244094488188981</v>
      </c>
    </row>
    <row r="4" spans="1:8" x14ac:dyDescent="0.25">
      <c r="A4" t="s">
        <v>1</v>
      </c>
      <c r="B4" s="1">
        <v>1045</v>
      </c>
      <c r="C4" s="1">
        <v>201</v>
      </c>
      <c r="D4">
        <f>B4/C4</f>
        <v>5.1990049751243781</v>
      </c>
      <c r="F4" s="1">
        <v>130</v>
      </c>
      <c r="G4" s="1">
        <v>68</v>
      </c>
      <c r="H4">
        <f t="shared" ref="H4:H9" si="0">1-G4/F4</f>
        <v>0.47692307692307689</v>
      </c>
    </row>
    <row r="5" spans="1:8" x14ac:dyDescent="0.25">
      <c r="A5" t="s">
        <v>2</v>
      </c>
      <c r="B5" s="1">
        <v>1105</v>
      </c>
      <c r="C5" s="1">
        <v>266</v>
      </c>
      <c r="D5">
        <f t="shared" ref="D5:D9" si="1">B5/C5</f>
        <v>4.1541353383458643</v>
      </c>
      <c r="F5" s="1">
        <v>129</v>
      </c>
      <c r="G5" s="1">
        <v>69</v>
      </c>
      <c r="H5">
        <f t="shared" si="0"/>
        <v>0.46511627906976749</v>
      </c>
    </row>
    <row r="6" spans="1:8" x14ac:dyDescent="0.25">
      <c r="A6" t="s">
        <v>3</v>
      </c>
      <c r="B6" s="1">
        <v>989</v>
      </c>
      <c r="C6" s="1">
        <v>493</v>
      </c>
      <c r="D6">
        <f t="shared" si="1"/>
        <v>2.006085192697769</v>
      </c>
      <c r="F6" s="1">
        <v>127</v>
      </c>
      <c r="G6" s="1">
        <v>69</v>
      </c>
      <c r="H6">
        <f t="shared" si="0"/>
        <v>0.45669291338582674</v>
      </c>
    </row>
    <row r="7" spans="1:8" x14ac:dyDescent="0.25">
      <c r="A7" t="s">
        <v>4</v>
      </c>
      <c r="B7" s="1">
        <v>1341</v>
      </c>
      <c r="C7" s="1">
        <v>183</v>
      </c>
      <c r="D7">
        <f t="shared" si="1"/>
        <v>7.3278688524590168</v>
      </c>
      <c r="F7" s="1">
        <v>131</v>
      </c>
      <c r="G7" s="1">
        <v>95</v>
      </c>
      <c r="H7">
        <f t="shared" si="0"/>
        <v>0.27480916030534353</v>
      </c>
    </row>
    <row r="8" spans="1:8" x14ac:dyDescent="0.25">
      <c r="A8" t="s">
        <v>5</v>
      </c>
      <c r="B8" s="1">
        <v>1122</v>
      </c>
      <c r="C8" s="1">
        <v>536</v>
      </c>
      <c r="D8">
        <f t="shared" si="1"/>
        <v>2.0932835820895521</v>
      </c>
      <c r="F8" s="1">
        <v>129</v>
      </c>
      <c r="G8" s="1">
        <v>76</v>
      </c>
      <c r="H8">
        <f t="shared" si="0"/>
        <v>0.41085271317829453</v>
      </c>
    </row>
    <row r="9" spans="1:8" x14ac:dyDescent="0.25">
      <c r="A9" t="s">
        <v>6</v>
      </c>
      <c r="B9" s="1">
        <v>1749</v>
      </c>
      <c r="C9" s="1">
        <v>544</v>
      </c>
      <c r="D9">
        <f t="shared" si="1"/>
        <v>3.2150735294117645</v>
      </c>
      <c r="F9" s="1">
        <v>130</v>
      </c>
      <c r="G9" s="1">
        <v>95</v>
      </c>
      <c r="H9">
        <f t="shared" si="0"/>
        <v>0.26923076923076927</v>
      </c>
    </row>
    <row r="10" spans="1:8" x14ac:dyDescent="0.25">
      <c r="A10" s="4" t="s">
        <v>14</v>
      </c>
      <c r="B10" s="4"/>
      <c r="C10" s="4"/>
      <c r="D10">
        <f>AVERAGE(D3:D9)</f>
        <v>3.9185620326784334</v>
      </c>
      <c r="F10" s="4" t="s">
        <v>15</v>
      </c>
      <c r="G10" s="4"/>
      <c r="H10" s="5">
        <f>AVERAGE(H3:H9)*100</f>
        <v>40.372369385356691</v>
      </c>
    </row>
  </sheetData>
  <mergeCells count="5">
    <mergeCell ref="B1:C1"/>
    <mergeCell ref="F1:G1"/>
    <mergeCell ref="D1:D2"/>
    <mergeCell ref="A10:C10"/>
    <mergeCell ref="F10:G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2015-07-19T04:12:09Z</dcterms:modified>
</cp:coreProperties>
</file>