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\\wsl$\Ubuntu\home\nyou045\git\melanoma\data\"/>
    </mc:Choice>
  </mc:AlternateContent>
  <xr:revisionPtr revIDLastSave="0" documentId="13_ncr:1_{7C24CE61-0A0F-4E38-9089-FBA9A3488070}" xr6:coauthVersionLast="45" xr6:coauthVersionMax="45" xr10:uidLastSave="{00000000-0000-0000-0000-000000000000}"/>
  <bookViews>
    <workbookView xWindow="-289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Sheet1!$N$1:$N$1000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je1SgQSmbLA9zDe9qC7RGSnVNJzg=="/>
    </ext>
  </extLst>
</workbook>
</file>

<file path=xl/calcChain.xml><?xml version="1.0" encoding="utf-8"?>
<calcChain xmlns="http://schemas.openxmlformats.org/spreadsheetml/2006/main">
  <c r="E4" i="1" l="1"/>
  <c r="C4" i="1"/>
  <c r="E3" i="1"/>
  <c r="C3" i="1"/>
  <c r="E2" i="1"/>
  <c r="C2" i="1"/>
  <c r="E10" i="1" l="1"/>
  <c r="C10" i="1"/>
  <c r="E14" i="1"/>
  <c r="C14" i="1"/>
  <c r="E6" i="1"/>
  <c r="C6" i="1"/>
  <c r="E9" i="1"/>
  <c r="C9" i="1"/>
  <c r="E13" i="1"/>
  <c r="C13" i="1"/>
  <c r="E15" i="1"/>
  <c r="C15" i="1"/>
  <c r="E12" i="1"/>
  <c r="C12" i="1"/>
  <c r="E7" i="1"/>
  <c r="C7" i="1"/>
  <c r="E8" i="1"/>
  <c r="C8" i="1"/>
  <c r="E5" i="1"/>
  <c r="C5" i="1"/>
</calcChain>
</file>

<file path=xl/sharedStrings.xml><?xml version="1.0" encoding="utf-8"?>
<sst xmlns="http://schemas.openxmlformats.org/spreadsheetml/2006/main" count="103" uniqueCount="65">
  <si>
    <t>Record number</t>
  </si>
  <si>
    <t>Date</t>
  </si>
  <si>
    <t>Age</t>
  </si>
  <si>
    <t>Birth date</t>
  </si>
  <si>
    <t>Age-calc</t>
  </si>
  <si>
    <t>Sex</t>
  </si>
  <si>
    <t>Interval nodes</t>
  </si>
  <si>
    <t>Number of Node Fields</t>
  </si>
  <si>
    <t>Node Fields</t>
  </si>
  <si>
    <t>Sentinel Nodes</t>
  </si>
  <si>
    <t>Sentinel nodes comment</t>
  </si>
  <si>
    <t>Primary Site</t>
  </si>
  <si>
    <t>Map</t>
  </si>
  <si>
    <t>X</t>
  </si>
  <si>
    <t>Y</t>
  </si>
  <si>
    <t>1/10/1995</t>
  </si>
  <si>
    <t>5/8/1937</t>
  </si>
  <si>
    <t>f</t>
  </si>
  <si>
    <t>la</t>
  </si>
  <si>
    <t>5la</t>
  </si>
  <si>
    <t>Posterior trunk</t>
  </si>
  <si>
    <t>1/12/1993</t>
  </si>
  <si>
    <t>22/10/1961</t>
  </si>
  <si>
    <t>la, ra</t>
  </si>
  <si>
    <t>1.5la, 2la, ra</t>
  </si>
  <si>
    <t>19/5/1993</t>
  </si>
  <si>
    <t>13/10/1918</t>
  </si>
  <si>
    <t>m</t>
  </si>
  <si>
    <t>2la</t>
  </si>
  <si>
    <t>9/2/1998</t>
  </si>
  <si>
    <t>2/1/1906</t>
  </si>
  <si>
    <t>ri</t>
  </si>
  <si>
    <t>2ri *2 (fem10, 4)(leg)</t>
  </si>
  <si>
    <t>(fem10, 4)</t>
  </si>
  <si>
    <t>Lower Leg or foot</t>
  </si>
  <si>
    <t>14/1/1994</t>
  </si>
  <si>
    <t>12/02/1960</t>
  </si>
  <si>
    <t>la, in</t>
  </si>
  <si>
    <t>7la, 2in</t>
  </si>
  <si>
    <t>Forearm or hand</t>
  </si>
  <si>
    <t>2/3/1998</t>
  </si>
  <si>
    <t>5/8/1953</t>
  </si>
  <si>
    <t>li</t>
  </si>
  <si>
    <t>1.5li *2, 1li, 2li</t>
  </si>
  <si>
    <t>13/03/1993</t>
  </si>
  <si>
    <t>10/11/1917</t>
  </si>
  <si>
    <t>2li, 2.5li, 4.5li (fem7, 8, 4)</t>
  </si>
  <si>
    <t>(fem7, 8, 4)</t>
  </si>
  <si>
    <t>30/11/1994</t>
  </si>
  <si>
    <t>1/7/1949</t>
  </si>
  <si>
    <t>1.5ri (ing5)</t>
  </si>
  <si>
    <t>(ing5)</t>
  </si>
  <si>
    <t>Thigh</t>
  </si>
  <si>
    <t>4/3/1999</t>
  </si>
  <si>
    <t>6/10/1927</t>
  </si>
  <si>
    <t>3li *3 (fem6, 7, 7)</t>
  </si>
  <si>
    <t>(fem6, 7, 7)</t>
  </si>
  <si>
    <t>17/12/1998</t>
  </si>
  <si>
    <t>14/5/1914</t>
  </si>
  <si>
    <t>rc5, rposta, lc5</t>
  </si>
  <si>
    <t>1rc5 *2, 1rposta, 1lc5 *2</t>
  </si>
  <si>
    <t>Head or neck</t>
  </si>
  <si>
    <t>rc5</t>
  </si>
  <si>
    <t>la,ra,li</t>
  </si>
  <si>
    <t>la,ri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</si>
</sst>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b/>
      <sz val="8"/>
      <color rgb="FF000000"/>
      <name val="Calibri"/>
    </font>
    <font>
      <sz val="10"/>
      <name val="Times New Roman"/>
    </font>
    <font>
      <sz val="8"/>
      <color rgb="FF000000"/>
      <name val="Calibri"/>
    </font>
    <font>
      <sz val="10"/>
      <name val="&quot;Times New Roman&quot;"/>
    </font>
    <font>
      <sz val="10"/>
      <color theme="1"/>
      <name val="Calibri"/>
    </font>
    <font>
      <sz val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top"/>
    </xf>
    <xf numFmtId="49" fontId="4" fillId="0" borderId="0" xfId="0" applyNumberFormat="1" applyFont="1" applyAlignment="1">
      <alignment wrapText="1"/>
    </xf>
    <xf numFmtId="0" fontId="5" fillId="0" borderId="0" xfId="0" applyFont="1" applyAlignment="1"/>
    <xf numFmtId="49" fontId="3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/>
    </xf>
    <xf numFmtId="0" fontId="6" fillId="0" borderId="0" xfId="0" applyFont="1" applyAlignment="1"/>
    <xf numFmtId="0" fontId="3" fillId="0" borderId="0" xfId="0" applyFont="1" applyAlignment="1">
      <alignment vertical="top"/>
    </xf>
    <xf numFmtId="49" fontId="6" fillId="0" borderId="0" xfId="0" applyNumberFormat="1" applyFont="1" applyAlignment="1"/>
    <xf numFmtId="14" fontId="5" fillId="0" borderId="0" xfId="0" applyNumberFormat="1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topLeftCell="B1" workbookViewId="0">
      <selection activeCell="M4" sqref="M4"/>
    </sheetView>
  </sheetViews>
  <sheetFormatPr defaultColWidth="14.42578125" defaultRowHeight="15" customHeight="1"/>
  <cols>
    <col min="1" max="17" width="11.5703125" customWidth="1"/>
    <col min="18" max="26" width="8.7109375" customWidth="1"/>
  </cols>
  <sheetData>
    <row r="1" spans="1:17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</row>
    <row r="2" spans="1:17" ht="12.75" customHeight="1">
      <c r="A2" s="3">
        <v>13</v>
      </c>
      <c r="B2" s="4" t="s">
        <v>40</v>
      </c>
      <c r="C2" s="5">
        <f>1998-1953</f>
        <v>45</v>
      </c>
      <c r="D2" s="4" t="s">
        <v>41</v>
      </c>
      <c r="E2" s="5">
        <f>1998-1953</f>
        <v>45</v>
      </c>
      <c r="F2" s="6" t="s">
        <v>17</v>
      </c>
      <c r="G2" s="3">
        <v>0</v>
      </c>
      <c r="H2" s="3">
        <v>1</v>
      </c>
      <c r="I2" s="7" t="s">
        <v>18</v>
      </c>
      <c r="J2" s="7" t="s">
        <v>43</v>
      </c>
      <c r="K2" s="10"/>
      <c r="L2" s="7" t="s">
        <v>34</v>
      </c>
      <c r="M2" s="12">
        <v>5</v>
      </c>
      <c r="N2" s="3">
        <v>5</v>
      </c>
      <c r="O2" s="3">
        <v>10</v>
      </c>
      <c r="P2" s="2"/>
      <c r="Q2" s="2"/>
    </row>
    <row r="3" spans="1:17" ht="12.75" customHeight="1">
      <c r="A3" s="3">
        <v>18</v>
      </c>
      <c r="B3" s="4" t="s">
        <v>53</v>
      </c>
      <c r="C3" s="5">
        <f>1999-1927</f>
        <v>72</v>
      </c>
      <c r="D3" s="4" t="s">
        <v>54</v>
      </c>
      <c r="E3" s="5">
        <f>1999-1927</f>
        <v>72</v>
      </c>
      <c r="F3" s="6" t="s">
        <v>27</v>
      </c>
      <c r="G3" s="3">
        <v>0</v>
      </c>
      <c r="H3" s="3">
        <v>3</v>
      </c>
      <c r="I3" s="7" t="s">
        <v>63</v>
      </c>
      <c r="J3" s="7" t="s">
        <v>55</v>
      </c>
      <c r="K3" s="7" t="s">
        <v>56</v>
      </c>
      <c r="L3" s="7" t="s">
        <v>34</v>
      </c>
      <c r="M3" s="12">
        <v>5</v>
      </c>
      <c r="N3" s="3">
        <v>5</v>
      </c>
      <c r="O3" s="3">
        <v>10</v>
      </c>
      <c r="P3" s="2"/>
      <c r="Q3" s="2"/>
    </row>
    <row r="4" spans="1:17" ht="12.75" customHeight="1">
      <c r="A4" s="3">
        <v>7</v>
      </c>
      <c r="B4" s="4" t="s">
        <v>35</v>
      </c>
      <c r="C4" s="5">
        <f>-1960+1994</f>
        <v>34</v>
      </c>
      <c r="D4" s="4" t="s">
        <v>36</v>
      </c>
      <c r="E4" s="5">
        <f>-1960+1994</f>
        <v>34</v>
      </c>
      <c r="F4" s="6" t="s">
        <v>17</v>
      </c>
      <c r="G4" s="3">
        <v>1</v>
      </c>
      <c r="H4" s="3">
        <v>2</v>
      </c>
      <c r="I4" s="7" t="s">
        <v>64</v>
      </c>
      <c r="J4" s="7" t="s">
        <v>38</v>
      </c>
      <c r="K4" s="10"/>
      <c r="L4" s="7" t="s">
        <v>39</v>
      </c>
      <c r="M4" s="12">
        <v>5</v>
      </c>
      <c r="N4" s="3">
        <v>5</v>
      </c>
      <c r="O4" s="3">
        <v>10</v>
      </c>
      <c r="P4" s="2"/>
      <c r="Q4" s="2"/>
    </row>
    <row r="5" spans="1:17" ht="12.75" customHeight="1">
      <c r="A5" s="3">
        <v>1</v>
      </c>
      <c r="B5" s="4" t="s">
        <v>15</v>
      </c>
      <c r="C5" s="5">
        <f>1995-1937</f>
        <v>58</v>
      </c>
      <c r="D5" s="4" t="s">
        <v>16</v>
      </c>
      <c r="E5" s="5">
        <f>1995-1937</f>
        <v>58</v>
      </c>
      <c r="F5" s="6" t="s">
        <v>17</v>
      </c>
      <c r="G5" s="3">
        <v>0</v>
      </c>
      <c r="H5" s="3">
        <v>1</v>
      </c>
      <c r="I5" s="7" t="s">
        <v>18</v>
      </c>
      <c r="J5" s="7" t="s">
        <v>19</v>
      </c>
      <c r="K5" s="8"/>
      <c r="L5" s="7" t="s">
        <v>20</v>
      </c>
      <c r="M5" s="3">
        <v>1</v>
      </c>
      <c r="N5" s="3">
        <v>10</v>
      </c>
      <c r="O5" s="3">
        <v>20</v>
      </c>
      <c r="P5" s="2"/>
      <c r="Q5" s="2"/>
    </row>
    <row r="6" spans="1:17" ht="12.75" customHeight="1">
      <c r="A6" s="3">
        <v>15</v>
      </c>
      <c r="B6" s="4" t="s">
        <v>48</v>
      </c>
      <c r="C6" s="5">
        <f>1994-1948</f>
        <v>46</v>
      </c>
      <c r="D6" s="4" t="s">
        <v>49</v>
      </c>
      <c r="E6" s="5">
        <f>1994-1948</f>
        <v>46</v>
      </c>
      <c r="F6" s="6" t="s">
        <v>17</v>
      </c>
      <c r="G6" s="3">
        <v>0</v>
      </c>
      <c r="H6" s="3">
        <v>1</v>
      </c>
      <c r="I6" s="7" t="s">
        <v>31</v>
      </c>
      <c r="J6" s="9" t="s">
        <v>50</v>
      </c>
      <c r="K6" s="9" t="s">
        <v>51</v>
      </c>
      <c r="L6" s="7" t="s">
        <v>52</v>
      </c>
      <c r="M6" s="3">
        <v>3</v>
      </c>
      <c r="N6" s="3">
        <v>13</v>
      </c>
      <c r="O6" s="3">
        <v>19</v>
      </c>
      <c r="P6" s="2"/>
      <c r="Q6" s="2"/>
    </row>
    <row r="7" spans="1:17" ht="12.75" customHeight="1">
      <c r="A7" s="3">
        <v>4</v>
      </c>
      <c r="B7" s="4" t="s">
        <v>25</v>
      </c>
      <c r="C7" s="5">
        <f>1993-1918</f>
        <v>75</v>
      </c>
      <c r="D7" s="4" t="s">
        <v>26</v>
      </c>
      <c r="E7" s="5">
        <f>1993-1918</f>
        <v>75</v>
      </c>
      <c r="F7" s="6" t="s">
        <v>27</v>
      </c>
      <c r="G7" s="3">
        <v>0</v>
      </c>
      <c r="H7" s="3">
        <v>1</v>
      </c>
      <c r="I7" s="7" t="s">
        <v>18</v>
      </c>
      <c r="J7" s="7" t="s">
        <v>28</v>
      </c>
      <c r="K7" s="8"/>
      <c r="L7" s="7" t="s">
        <v>20</v>
      </c>
      <c r="M7" s="3">
        <v>1</v>
      </c>
      <c r="N7" s="3">
        <v>14</v>
      </c>
      <c r="O7" s="3">
        <v>31</v>
      </c>
      <c r="P7" s="2"/>
      <c r="Q7" s="2"/>
    </row>
    <row r="8" spans="1:17" ht="12.75" customHeight="1">
      <c r="A8" s="3">
        <v>3</v>
      </c>
      <c r="B8" s="4" t="s">
        <v>21</v>
      </c>
      <c r="C8" s="5">
        <f>-1961+1993</f>
        <v>32</v>
      </c>
      <c r="D8" s="4" t="s">
        <v>22</v>
      </c>
      <c r="E8" s="5">
        <f>-1961+1993</f>
        <v>32</v>
      </c>
      <c r="F8" s="6" t="s">
        <v>17</v>
      </c>
      <c r="G8" s="3">
        <v>0</v>
      </c>
      <c r="H8" s="3">
        <v>2</v>
      </c>
      <c r="I8" s="7" t="s">
        <v>23</v>
      </c>
      <c r="J8" s="9" t="s">
        <v>24</v>
      </c>
      <c r="K8" s="8"/>
      <c r="L8" s="7" t="s">
        <v>20</v>
      </c>
      <c r="M8" s="3">
        <v>1</v>
      </c>
      <c r="N8" s="3">
        <v>16</v>
      </c>
      <c r="O8" s="3">
        <v>21</v>
      </c>
      <c r="P8" s="2"/>
      <c r="Q8" s="2"/>
    </row>
    <row r="9" spans="1:17" ht="12.75" customHeight="1">
      <c r="A9" s="3">
        <v>14</v>
      </c>
      <c r="B9" s="4" t="s">
        <v>44</v>
      </c>
      <c r="C9" s="5">
        <f>1993-1917</f>
        <v>76</v>
      </c>
      <c r="D9" s="4" t="s">
        <v>45</v>
      </c>
      <c r="E9" s="5">
        <f>1993-1917</f>
        <v>76</v>
      </c>
      <c r="F9" s="6" t="s">
        <v>17</v>
      </c>
      <c r="G9" s="3">
        <v>0</v>
      </c>
      <c r="H9" s="3">
        <v>1</v>
      </c>
      <c r="I9" s="7" t="s">
        <v>42</v>
      </c>
      <c r="J9" s="7" t="s">
        <v>46</v>
      </c>
      <c r="K9" s="9" t="s">
        <v>47</v>
      </c>
      <c r="L9" s="7" t="s">
        <v>34</v>
      </c>
      <c r="M9" s="3">
        <v>4</v>
      </c>
      <c r="N9" s="3">
        <v>16</v>
      </c>
      <c r="O9" s="3">
        <v>43</v>
      </c>
      <c r="P9" s="2"/>
      <c r="Q9" s="2"/>
    </row>
    <row r="10" spans="1:17" ht="12.75" customHeight="1">
      <c r="A10" s="3">
        <v>19</v>
      </c>
      <c r="B10" s="4" t="s">
        <v>57</v>
      </c>
      <c r="C10" s="5">
        <f>-1914+1998</f>
        <v>84</v>
      </c>
      <c r="D10" s="4" t="s">
        <v>58</v>
      </c>
      <c r="E10" s="5">
        <f>-1914+1998</f>
        <v>84</v>
      </c>
      <c r="F10" s="6" t="s">
        <v>17</v>
      </c>
      <c r="G10" s="3">
        <v>0</v>
      </c>
      <c r="H10" s="3">
        <v>5</v>
      </c>
      <c r="I10" s="7" t="s">
        <v>59</v>
      </c>
      <c r="J10" s="7" t="s">
        <v>60</v>
      </c>
      <c r="K10" s="10"/>
      <c r="L10" s="7" t="s">
        <v>61</v>
      </c>
      <c r="M10" s="3">
        <v>1</v>
      </c>
      <c r="N10" s="3">
        <v>20</v>
      </c>
      <c r="O10" s="3">
        <v>1</v>
      </c>
      <c r="P10" s="2"/>
      <c r="Q10" s="2"/>
    </row>
    <row r="11" spans="1:17" ht="12.75" customHeight="1">
      <c r="A11" s="3">
        <v>20</v>
      </c>
      <c r="B11" s="4" t="s">
        <v>57</v>
      </c>
      <c r="C11" s="5">
        <v>20</v>
      </c>
      <c r="D11" s="11">
        <v>36526</v>
      </c>
      <c r="E11" s="5">
        <v>20</v>
      </c>
      <c r="F11" s="6" t="s">
        <v>17</v>
      </c>
      <c r="G11" s="3">
        <v>0</v>
      </c>
      <c r="H11" s="3">
        <v>5</v>
      </c>
      <c r="I11" s="7" t="s">
        <v>62</v>
      </c>
      <c r="J11" s="7" t="s">
        <v>60</v>
      </c>
      <c r="K11" s="10"/>
      <c r="L11" s="7" t="s">
        <v>61</v>
      </c>
      <c r="M11" s="3">
        <v>1</v>
      </c>
      <c r="N11" s="3">
        <v>20</v>
      </c>
      <c r="O11" s="3">
        <v>1</v>
      </c>
      <c r="P11" s="2"/>
      <c r="Q11" s="2"/>
    </row>
    <row r="12" spans="1:17" ht="12.75" customHeight="1">
      <c r="A12" s="3">
        <v>6</v>
      </c>
      <c r="B12" s="4" t="s">
        <v>29</v>
      </c>
      <c r="C12" s="5">
        <f>1998-1906</f>
        <v>92</v>
      </c>
      <c r="D12" s="4" t="s">
        <v>30</v>
      </c>
      <c r="E12" s="5">
        <f>1998-1906</f>
        <v>92</v>
      </c>
      <c r="F12" s="7" t="s">
        <v>17</v>
      </c>
      <c r="G12" s="3">
        <v>0</v>
      </c>
      <c r="H12" s="3">
        <v>1</v>
      </c>
      <c r="I12" s="7" t="s">
        <v>31</v>
      </c>
      <c r="J12" s="7" t="s">
        <v>32</v>
      </c>
      <c r="K12" s="9" t="s">
        <v>33</v>
      </c>
      <c r="L12" s="7" t="s">
        <v>34</v>
      </c>
      <c r="M12" s="3">
        <v>4</v>
      </c>
      <c r="N12" s="3">
        <v>22</v>
      </c>
      <c r="O12" s="3">
        <v>39</v>
      </c>
    </row>
    <row r="13" spans="1:17" ht="12.75" customHeight="1">
      <c r="A13" s="3">
        <v>13</v>
      </c>
      <c r="B13" s="4" t="s">
        <v>40</v>
      </c>
      <c r="C13" s="5">
        <f>1998-1953</f>
        <v>45</v>
      </c>
      <c r="D13" s="4" t="s">
        <v>41</v>
      </c>
      <c r="E13" s="5">
        <f>1998-1953</f>
        <v>45</v>
      </c>
      <c r="F13" s="7" t="s">
        <v>17</v>
      </c>
      <c r="G13" s="3">
        <v>0</v>
      </c>
      <c r="H13" s="3">
        <v>1</v>
      </c>
      <c r="I13" s="7" t="s">
        <v>42</v>
      </c>
      <c r="J13" s="7" t="s">
        <v>43</v>
      </c>
      <c r="K13" s="10"/>
      <c r="L13" s="7" t="s">
        <v>34</v>
      </c>
      <c r="M13" s="3">
        <v>3</v>
      </c>
      <c r="N13" s="3">
        <v>24</v>
      </c>
      <c r="O13" s="3">
        <v>43</v>
      </c>
    </row>
    <row r="14" spans="1:17" ht="12.75" customHeight="1">
      <c r="A14" s="3">
        <v>18</v>
      </c>
      <c r="B14" s="4" t="s">
        <v>53</v>
      </c>
      <c r="C14" s="5">
        <f>1999-1927</f>
        <v>72</v>
      </c>
      <c r="D14" s="4" t="s">
        <v>54</v>
      </c>
      <c r="E14" s="5">
        <f>1999-1927</f>
        <v>72</v>
      </c>
      <c r="F14" s="7" t="s">
        <v>27</v>
      </c>
      <c r="G14" s="3">
        <v>0</v>
      </c>
      <c r="H14" s="3">
        <v>1</v>
      </c>
      <c r="I14" s="7" t="s">
        <v>42</v>
      </c>
      <c r="J14" s="7" t="s">
        <v>55</v>
      </c>
      <c r="K14" s="7" t="s">
        <v>56</v>
      </c>
      <c r="L14" s="7" t="s">
        <v>34</v>
      </c>
      <c r="M14" s="3">
        <v>3</v>
      </c>
      <c r="N14" s="3">
        <v>24</v>
      </c>
      <c r="O14" s="3">
        <v>43</v>
      </c>
    </row>
    <row r="15" spans="1:17" ht="12.75" customHeight="1">
      <c r="A15" s="3">
        <v>7</v>
      </c>
      <c r="B15" s="4" t="s">
        <v>35</v>
      </c>
      <c r="C15" s="5">
        <f>-1960+1994</f>
        <v>34</v>
      </c>
      <c r="D15" s="4" t="s">
        <v>36</v>
      </c>
      <c r="E15" s="5">
        <f>-1960+1994</f>
        <v>34</v>
      </c>
      <c r="F15" s="7" t="s">
        <v>17</v>
      </c>
      <c r="G15" s="3">
        <v>1</v>
      </c>
      <c r="H15" s="3">
        <v>1</v>
      </c>
      <c r="I15" s="7" t="s">
        <v>37</v>
      </c>
      <c r="J15" s="7" t="s">
        <v>38</v>
      </c>
      <c r="K15" s="10"/>
      <c r="L15" s="7" t="s">
        <v>39</v>
      </c>
      <c r="M15" s="3">
        <v>2</v>
      </c>
      <c r="N15" s="3">
        <v>33</v>
      </c>
      <c r="O15" s="3">
        <v>47</v>
      </c>
    </row>
    <row r="16" spans="1:17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N1:N1000" xr:uid="{1D902787-D281-4D4F-B42B-CCA3964FD92E}">
    <sortState xmlns:xlrd2="http://schemas.microsoft.com/office/spreadsheetml/2017/richdata2" ref="A2:O1000">
      <sortCondition ref="N1:N1000"/>
    </sortState>
  </autoFilter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GGPC</cp:lastModifiedBy>
  <dcterms:created xsi:type="dcterms:W3CDTF">2021-05-10T12:23:40Z</dcterms:created>
  <dcterms:modified xsi:type="dcterms:W3CDTF">2021-07-04T22:22:35Z</dcterms:modified>
</cp:coreProperties>
</file>