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cba8774d1b0883/Pulpit/"/>
    </mc:Choice>
  </mc:AlternateContent>
  <xr:revisionPtr revIDLastSave="572" documentId="8_{BF0F1EAF-6A29-4D27-AB55-08D9C8E3A2A5}" xr6:coauthVersionLast="47" xr6:coauthVersionMax="47" xr10:uidLastSave="{DF3695B5-8D47-4636-8CBA-91C5AA6134C0}"/>
  <bookViews>
    <workbookView xWindow="-108" yWindow="-108" windowWidth="23256" windowHeight="12456" activeTab="1" xr2:uid="{00000000-000D-0000-FFFF-FFFF00000000}"/>
  </bookViews>
  <sheets>
    <sheet name="SUS" sheetId="1" r:id="rId1"/>
    <sheet name="NAS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J19" i="1"/>
  <c r="K19" i="1"/>
  <c r="L19" i="1"/>
  <c r="C20" i="1"/>
  <c r="D20" i="1"/>
  <c r="E20" i="1"/>
  <c r="F20" i="1"/>
  <c r="G20" i="1"/>
  <c r="H20" i="1"/>
  <c r="I20" i="1"/>
  <c r="J20" i="1"/>
  <c r="K20" i="1"/>
  <c r="L20" i="1"/>
  <c r="C21" i="1"/>
  <c r="D21" i="1"/>
  <c r="E21" i="1"/>
  <c r="F21" i="1"/>
  <c r="G21" i="1"/>
  <c r="H21" i="1"/>
  <c r="I21" i="1"/>
  <c r="J21" i="1"/>
  <c r="K21" i="1"/>
  <c r="L21" i="1"/>
  <c r="C22" i="1"/>
  <c r="D22" i="1"/>
  <c r="E22" i="1"/>
  <c r="F22" i="1"/>
  <c r="G22" i="1"/>
  <c r="H22" i="1"/>
  <c r="I22" i="1"/>
  <c r="J22" i="1"/>
  <c r="K22" i="1"/>
  <c r="L22" i="1"/>
  <c r="C23" i="1"/>
  <c r="D23" i="1"/>
  <c r="E23" i="1"/>
  <c r="F23" i="1"/>
  <c r="G23" i="1"/>
  <c r="H23" i="1"/>
  <c r="I23" i="1"/>
  <c r="J23" i="1"/>
  <c r="K23" i="1"/>
  <c r="L23" i="1"/>
  <c r="C24" i="1"/>
  <c r="D24" i="1"/>
  <c r="E24" i="1"/>
  <c r="F24" i="1"/>
  <c r="G24" i="1"/>
  <c r="H24" i="1"/>
  <c r="I24" i="1"/>
  <c r="J24" i="1"/>
  <c r="K24" i="1"/>
  <c r="L24" i="1"/>
  <c r="C25" i="1"/>
  <c r="D25" i="1"/>
  <c r="E25" i="1"/>
  <c r="F25" i="1"/>
  <c r="G25" i="1"/>
  <c r="H25" i="1"/>
  <c r="I25" i="1"/>
  <c r="J25" i="1"/>
  <c r="K25" i="1"/>
  <c r="L25" i="1"/>
  <c r="P11" i="2"/>
  <c r="Q11" i="2"/>
  <c r="R11" i="2"/>
  <c r="S11" i="2"/>
  <c r="T11" i="2"/>
  <c r="U11" i="2"/>
  <c r="V11" i="2"/>
  <c r="W11" i="2"/>
  <c r="X11" i="2"/>
  <c r="O11" i="2"/>
  <c r="D11" i="2"/>
  <c r="E11" i="2"/>
  <c r="F11" i="2"/>
  <c r="G11" i="2"/>
  <c r="H11" i="2"/>
  <c r="I11" i="2"/>
  <c r="J11" i="2"/>
  <c r="K11" i="2"/>
  <c r="L11" i="2"/>
  <c r="C11" i="2"/>
  <c r="L26" i="1"/>
  <c r="L27" i="1"/>
  <c r="L28" i="1"/>
  <c r="J26" i="1"/>
  <c r="J27" i="1"/>
  <c r="J28" i="1"/>
  <c r="H26" i="1"/>
  <c r="H27" i="1"/>
  <c r="H28" i="1"/>
  <c r="F26" i="1"/>
  <c r="F27" i="1"/>
  <c r="F28" i="1"/>
  <c r="D26" i="1"/>
  <c r="D27" i="1"/>
  <c r="D28" i="1"/>
  <c r="K26" i="1"/>
  <c r="K27" i="1"/>
  <c r="K28" i="1"/>
  <c r="I26" i="1"/>
  <c r="I27" i="1"/>
  <c r="I28" i="1"/>
  <c r="G26" i="1"/>
  <c r="G27" i="1"/>
  <c r="G28" i="1"/>
  <c r="E26" i="1"/>
  <c r="E27" i="1"/>
  <c r="E28" i="1"/>
  <c r="C26" i="1"/>
  <c r="C27" i="1"/>
  <c r="M11" i="1" s="1"/>
  <c r="C28" i="1"/>
  <c r="C13" i="2" l="1"/>
  <c r="O13" i="2"/>
  <c r="M12" i="1"/>
  <c r="M9" i="1"/>
  <c r="M3" i="1"/>
  <c r="M6" i="1"/>
  <c r="M10" i="1"/>
  <c r="M8" i="1"/>
  <c r="M7" i="1"/>
  <c r="M4" i="1"/>
  <c r="M5" i="1"/>
  <c r="O3" i="1" l="1"/>
</calcChain>
</file>

<file path=xl/sharedStrings.xml><?xml version="1.0" encoding="utf-8"?>
<sst xmlns="http://schemas.openxmlformats.org/spreadsheetml/2006/main" count="73" uniqueCount="34">
  <si>
    <t>Users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</si>
  <si>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</si>
  <si>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</si>
  <si>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</si>
  <si>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</si>
  <si>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</si>
  <si>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</si>
  <si>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</si>
  <si>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</si>
  <si>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</si>
  <si>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</si>
  <si>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Score Contribution</t>
  </si>
  <si>
    <t>SUM</t>
  </si>
  <si>
    <t>Easy</t>
  </si>
  <si>
    <t>Hard</t>
  </si>
  <si>
    <t>Mental Demand</t>
  </si>
  <si>
    <t>Physical Demand</t>
  </si>
  <si>
    <t>Temporal Demand</t>
  </si>
  <si>
    <t>Performance</t>
  </si>
  <si>
    <t>Effort</t>
  </si>
  <si>
    <t>Frustration</t>
  </si>
  <si>
    <t>User 1</t>
  </si>
  <si>
    <t>User 2</t>
  </si>
  <si>
    <t>User 3</t>
  </si>
  <si>
    <t>User 4</t>
  </si>
  <si>
    <t>User 5</t>
  </si>
  <si>
    <t>User 6</t>
  </si>
  <si>
    <t>User 7</t>
  </si>
  <si>
    <t>User 8</t>
  </si>
  <si>
    <t>User 9</t>
  </si>
  <si>
    <t>User 10</t>
  </si>
  <si>
    <t>Individual Score</t>
  </si>
  <si>
    <t>Overall Score</t>
  </si>
  <si>
    <t>Overall Score: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</si>
</sst>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4" xfId="0" applyNumberFormat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wrapText="1"/>
    </xf>
    <xf numFmtId="0" fontId="0" fillId="5" borderId="0" xfId="0" applyFill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Raw NASA</a:t>
            </a:r>
            <a:r>
              <a:rPr lang="pl-PL" baseline="0"/>
              <a:t> </a:t>
            </a:r>
            <a:r>
              <a:rPr lang="pl-PL"/>
              <a:t>Task Load Index (TLX)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Easy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NASA!$C$4:$L$4</c:f>
              <c:strCache>
                <c:ptCount val="10"/>
                <c:pt idx="0">
                  <c:v>User 1</c:v>
                </c:pt>
                <c:pt idx="1">
                  <c:v>User 2</c:v>
                </c:pt>
                <c:pt idx="2">
                  <c:v>User 3</c:v>
                </c:pt>
                <c:pt idx="3">
                  <c:v>User 4</c:v>
                </c:pt>
                <c:pt idx="4">
                  <c:v>User 5</c:v>
                </c:pt>
                <c:pt idx="5">
                  <c:v>User 6</c:v>
                </c:pt>
                <c:pt idx="6">
                  <c:v>User 7</c:v>
                </c:pt>
                <c:pt idx="7">
                  <c:v>User 8</c:v>
                </c:pt>
                <c:pt idx="8">
                  <c:v>User 9</c:v>
                </c:pt>
                <c:pt idx="9">
                  <c:v>User 10</c:v>
                </c:pt>
              </c:strCache>
            </c:strRef>
          </c:cat>
          <c:val>
            <c:numRef>
              <c:f>NASA!$C$11:$L$11</c:f>
              <c:numCache>
                <c:formatCode>0.00</c:formatCode>
                <c:ptCount val="10"/>
                <c:pt idx="0">
                  <c:v>35.833333333333336</c:v>
                </c:pt>
                <c:pt idx="1">
                  <c:v>36.666666666666664</c:v>
                </c:pt>
                <c:pt idx="2">
                  <c:v>49.166666666666664</c:v>
                </c:pt>
                <c:pt idx="3">
                  <c:v>26.666666666666668</c:v>
                </c:pt>
                <c:pt idx="4">
                  <c:v>42.5</c:v>
                </c:pt>
                <c:pt idx="5">
                  <c:v>29.166666666666668</c:v>
                </c:pt>
                <c:pt idx="6">
                  <c:v>42.5</c:v>
                </c:pt>
                <c:pt idx="7">
                  <c:v>48.333333333333336</c:v>
                </c:pt>
                <c:pt idx="8">
                  <c:v>28.333333333333332</c:v>
                </c:pt>
                <c:pt idx="9">
                  <c:v>23.333333333333332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F-4C6D-AC6C-3B9815FB1A09}"/>
            </c:ext>
          </c:extLst>
        </c:ser>
        <c:ser>
          <c:idx val="1"/>
          <c:order val="1"/>
          <c:tx>
            <c:v>Hard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NASA!$C$4:$L$4</c:f>
              <c:strCache>
                <c:ptCount val="10"/>
                <c:pt idx="0">
                  <c:v>User 1</c:v>
                </c:pt>
                <c:pt idx="1">
                  <c:v>User 2</c:v>
                </c:pt>
                <c:pt idx="2">
                  <c:v>User 3</c:v>
                </c:pt>
                <c:pt idx="3">
                  <c:v>User 4</c:v>
                </c:pt>
                <c:pt idx="4">
                  <c:v>User 5</c:v>
                </c:pt>
                <c:pt idx="5">
                  <c:v>User 6</c:v>
                </c:pt>
                <c:pt idx="6">
                  <c:v>User 7</c:v>
                </c:pt>
                <c:pt idx="7">
                  <c:v>User 8</c:v>
                </c:pt>
                <c:pt idx="8">
                  <c:v>User 9</c:v>
                </c:pt>
                <c:pt idx="9">
                  <c:v>User 10</c:v>
                </c:pt>
              </c:strCache>
            </c:strRef>
          </c:cat>
          <c:val>
            <c:numRef>
              <c:f>NASA!$O$11:$X$11</c:f>
              <c:numCache>
                <c:formatCode>0.00</c:formatCode>
                <c:ptCount val="10"/>
                <c:pt idx="0">
                  <c:v>42.5</c:v>
                </c:pt>
                <c:pt idx="1">
                  <c:v>35</c:v>
                </c:pt>
                <c:pt idx="2">
                  <c:v>55.833333333333336</c:v>
                </c:pt>
                <c:pt idx="3">
                  <c:v>20.833333333333332</c:v>
                </c:pt>
                <c:pt idx="4">
                  <c:v>50</c:v>
                </c:pt>
                <c:pt idx="5">
                  <c:v>42.5</c:v>
                </c:pt>
                <c:pt idx="6">
                  <c:v>36.666666666666664</c:v>
                </c:pt>
                <c:pt idx="7">
                  <c:v>53.333333333333336</c:v>
                </c:pt>
                <c:pt idx="8">
                  <c:v>37.5</c:v>
                </c:pt>
                <c:pt idx="9">
                  <c:v>35.833333333333336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DF-4C6D-AC6C-3B9815FB1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3240208"/>
        <c:axId val="1733244528"/>
      </c:barChart>
      <c:dateAx>
        <c:axId val="173324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3244528"/>
        <c:crossesAt val="0"/>
        <c:auto val="0"/>
        <c:lblOffset val="100"/>
        <c:baseTimeUnit val="days"/>
      </c:dateAx>
      <c:valAx>
        <c:axId val="1733244528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324020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232983</xdr:colOff>
      <xdr:row>18</xdr:row>
      <xdr:rowOff>40367</xdr:rowOff>
    </xdr:from>
    <xdr:to>
      <xdr:col>13</xdr:col>
      <xdr:colOff>1372657</xdr:colOff>
      <xdr:row>33</xdr:row>
      <xdr:rowOff>11340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4A2050-5756-D064-5B07-27E32492E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"/>
  <sheetViews>
    <sheetView zoomScale="104" zoomScaleNormal="100" workbookViewId="0">
      <selection activeCell="W19" sqref="W19"/>
    </sheetView>
  </sheetViews>
  <sheetFormatPr defaultRowHeight="14.4" x14ac:dyDescent="0.3"/>
  <cols>
    <col min="15" max="15" width="7.77734375" customWidth="1"/>
    <col min="16" max="16" width="16.109375" customWidth="1"/>
  </cols>
  <sheetData>
    <row r="1" spans="1:18" x14ac:dyDescent="0.3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18" ht="28.8" x14ac:dyDescent="0.3">
      <c r="A2" s="65"/>
      <c r="B2" s="9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52" t="s">
        <v>10</v>
      </c>
      <c r="M2" s="13" t="s">
        <v>12</v>
      </c>
      <c r="N2" s="67"/>
      <c r="O2" s="8" t="s">
        <v>33</v>
      </c>
      <c r="P2" s="65"/>
      <c r="Q2" s="65"/>
      <c r="R2" s="65"/>
    </row>
    <row r="3" spans="1:18" x14ac:dyDescent="0.3">
      <c r="A3" s="65"/>
      <c r="B3" s="68">
        <v>1</v>
      </c>
      <c r="C3" s="67">
        <v>4</v>
      </c>
      <c r="D3" s="67">
        <v>4</v>
      </c>
      <c r="E3" s="67">
        <v>3</v>
      </c>
      <c r="F3" s="67">
        <v>2</v>
      </c>
      <c r="G3" s="67">
        <v>4</v>
      </c>
      <c r="H3" s="67">
        <v>1</v>
      </c>
      <c r="I3" s="67">
        <v>3</v>
      </c>
      <c r="J3" s="67">
        <v>2</v>
      </c>
      <c r="K3" s="67">
        <v>4</v>
      </c>
      <c r="L3" s="69">
        <v>1</v>
      </c>
      <c r="M3" s="70">
        <f>SUM(C19:L19) * 2.5</f>
        <v>70</v>
      </c>
      <c r="N3" s="65"/>
      <c r="O3" s="2">
        <f>SUM(M3:M12)/10</f>
        <v>84.25</v>
      </c>
      <c r="P3" s="65"/>
      <c r="Q3" s="65"/>
      <c r="R3" s="65"/>
    </row>
    <row r="4" spans="1:18" x14ac:dyDescent="0.3">
      <c r="A4" s="65"/>
      <c r="B4" s="4">
        <v>2</v>
      </c>
      <c r="C4" s="5">
        <v>4</v>
      </c>
      <c r="D4" s="5">
        <v>1</v>
      </c>
      <c r="E4" s="5">
        <v>3</v>
      </c>
      <c r="F4" s="5">
        <v>1</v>
      </c>
      <c r="G4" s="5">
        <v>4</v>
      </c>
      <c r="H4" s="5">
        <v>1</v>
      </c>
      <c r="I4" s="5">
        <v>5</v>
      </c>
      <c r="J4" s="5">
        <v>1</v>
      </c>
      <c r="K4" s="5">
        <v>5</v>
      </c>
      <c r="L4" s="54">
        <v>1</v>
      </c>
      <c r="M4" s="30">
        <f t="shared" ref="M4:M12" si="0">SUM(C20:L20) * 2.5</f>
        <v>90</v>
      </c>
      <c r="N4" s="65"/>
      <c r="O4" s="65"/>
      <c r="P4" s="65"/>
      <c r="Q4" s="65"/>
      <c r="R4" s="65"/>
    </row>
    <row r="5" spans="1:18" x14ac:dyDescent="0.3">
      <c r="A5" s="65"/>
      <c r="B5" s="68">
        <v>3</v>
      </c>
      <c r="C5" s="67">
        <v>4</v>
      </c>
      <c r="D5" s="67">
        <v>2</v>
      </c>
      <c r="E5" s="67">
        <v>3</v>
      </c>
      <c r="F5" s="67">
        <v>1</v>
      </c>
      <c r="G5" s="67">
        <v>5</v>
      </c>
      <c r="H5" s="67">
        <v>1</v>
      </c>
      <c r="I5" s="67">
        <v>4</v>
      </c>
      <c r="J5" s="67">
        <v>1</v>
      </c>
      <c r="K5" s="67">
        <v>4</v>
      </c>
      <c r="L5" s="69">
        <v>1</v>
      </c>
      <c r="M5" s="70">
        <f t="shared" si="0"/>
        <v>85</v>
      </c>
      <c r="N5" s="65"/>
      <c r="O5" s="65"/>
      <c r="P5" s="65"/>
      <c r="Q5" s="65"/>
      <c r="R5" s="65"/>
    </row>
    <row r="6" spans="1:18" x14ac:dyDescent="0.3">
      <c r="A6" s="65"/>
      <c r="B6" s="4">
        <v>4</v>
      </c>
      <c r="C6" s="5">
        <v>5</v>
      </c>
      <c r="D6" s="5">
        <v>1</v>
      </c>
      <c r="E6" s="5">
        <v>5</v>
      </c>
      <c r="F6" s="5">
        <v>1</v>
      </c>
      <c r="G6" s="5">
        <v>4</v>
      </c>
      <c r="H6" s="5">
        <v>1</v>
      </c>
      <c r="I6" s="5">
        <v>5</v>
      </c>
      <c r="J6" s="5">
        <v>1</v>
      </c>
      <c r="K6" s="5">
        <v>4</v>
      </c>
      <c r="L6" s="54">
        <v>1</v>
      </c>
      <c r="M6" s="30">
        <f t="shared" si="0"/>
        <v>95</v>
      </c>
      <c r="N6" s="65"/>
      <c r="O6" s="65"/>
      <c r="P6" s="65"/>
      <c r="Q6" s="65"/>
      <c r="R6" s="65"/>
    </row>
    <row r="7" spans="1:18" x14ac:dyDescent="0.3">
      <c r="A7" s="65"/>
      <c r="B7" s="68">
        <v>5</v>
      </c>
      <c r="C7" s="67">
        <v>3</v>
      </c>
      <c r="D7" s="67">
        <v>1</v>
      </c>
      <c r="E7" s="67">
        <v>3</v>
      </c>
      <c r="F7" s="67">
        <v>2</v>
      </c>
      <c r="G7" s="67">
        <v>4</v>
      </c>
      <c r="H7" s="67">
        <v>2</v>
      </c>
      <c r="I7" s="67">
        <v>2</v>
      </c>
      <c r="J7" s="67">
        <v>1</v>
      </c>
      <c r="K7" s="67">
        <v>5</v>
      </c>
      <c r="L7" s="69">
        <v>2</v>
      </c>
      <c r="M7" s="70">
        <f t="shared" si="0"/>
        <v>72.5</v>
      </c>
      <c r="N7" s="65"/>
      <c r="O7" s="65"/>
      <c r="P7" s="65"/>
      <c r="Q7" s="65"/>
      <c r="R7" s="65"/>
    </row>
    <row r="8" spans="1:18" x14ac:dyDescent="0.3">
      <c r="A8" s="65"/>
      <c r="B8" s="4">
        <v>6</v>
      </c>
      <c r="C8" s="5">
        <v>5</v>
      </c>
      <c r="D8" s="5">
        <v>1</v>
      </c>
      <c r="E8" s="5">
        <v>3</v>
      </c>
      <c r="F8" s="5">
        <v>1</v>
      </c>
      <c r="G8" s="5">
        <v>5</v>
      </c>
      <c r="H8" s="5">
        <v>1</v>
      </c>
      <c r="I8" s="5">
        <v>4</v>
      </c>
      <c r="J8" s="5">
        <v>1</v>
      </c>
      <c r="K8" s="5">
        <v>5</v>
      </c>
      <c r="L8" s="54">
        <v>1</v>
      </c>
      <c r="M8" s="30">
        <f t="shared" si="0"/>
        <v>92.5</v>
      </c>
      <c r="N8" s="65"/>
      <c r="O8" s="65"/>
      <c r="P8" s="65"/>
      <c r="Q8" s="65"/>
      <c r="R8" s="65"/>
    </row>
    <row r="9" spans="1:18" x14ac:dyDescent="0.3">
      <c r="A9" s="65"/>
      <c r="B9" s="68">
        <v>7</v>
      </c>
      <c r="C9" s="67">
        <v>4</v>
      </c>
      <c r="D9" s="67">
        <v>1</v>
      </c>
      <c r="E9" s="67">
        <v>2</v>
      </c>
      <c r="F9" s="67">
        <v>1</v>
      </c>
      <c r="G9" s="67">
        <v>4</v>
      </c>
      <c r="H9" s="67">
        <v>1</v>
      </c>
      <c r="I9" s="67">
        <v>5</v>
      </c>
      <c r="J9" s="67">
        <v>1</v>
      </c>
      <c r="K9" s="67">
        <v>3</v>
      </c>
      <c r="L9" s="69">
        <v>1</v>
      </c>
      <c r="M9" s="70">
        <f t="shared" si="0"/>
        <v>82.5</v>
      </c>
      <c r="N9" s="65"/>
      <c r="O9" s="65"/>
      <c r="P9" s="65"/>
      <c r="Q9" s="65"/>
      <c r="R9" s="65"/>
    </row>
    <row r="10" spans="1:18" x14ac:dyDescent="0.3">
      <c r="A10" s="65"/>
      <c r="B10" s="4">
        <v>8</v>
      </c>
      <c r="C10" s="5">
        <v>4</v>
      </c>
      <c r="D10" s="5">
        <v>1</v>
      </c>
      <c r="E10" s="5">
        <v>5</v>
      </c>
      <c r="F10" s="5">
        <v>1</v>
      </c>
      <c r="G10" s="5">
        <v>4</v>
      </c>
      <c r="H10" s="5">
        <v>1</v>
      </c>
      <c r="I10" s="5">
        <v>5</v>
      </c>
      <c r="J10" s="5">
        <v>1</v>
      </c>
      <c r="K10" s="5">
        <v>4</v>
      </c>
      <c r="L10" s="54">
        <v>1</v>
      </c>
      <c r="M10" s="30">
        <f t="shared" si="0"/>
        <v>92.5</v>
      </c>
      <c r="N10" s="65"/>
      <c r="O10" s="65"/>
      <c r="P10" s="65"/>
      <c r="Q10" s="65"/>
      <c r="R10" s="65"/>
    </row>
    <row r="11" spans="1:18" x14ac:dyDescent="0.3">
      <c r="A11" s="65"/>
      <c r="B11" s="68">
        <v>9</v>
      </c>
      <c r="C11" s="67">
        <v>5</v>
      </c>
      <c r="D11" s="67">
        <v>1</v>
      </c>
      <c r="E11" s="67">
        <v>3</v>
      </c>
      <c r="F11" s="67">
        <v>1</v>
      </c>
      <c r="G11" s="67">
        <v>5</v>
      </c>
      <c r="H11" s="67">
        <v>1</v>
      </c>
      <c r="I11" s="67">
        <v>3</v>
      </c>
      <c r="J11" s="67">
        <v>1</v>
      </c>
      <c r="K11" s="67">
        <v>4</v>
      </c>
      <c r="L11" s="69">
        <v>1</v>
      </c>
      <c r="M11" s="70">
        <f t="shared" si="0"/>
        <v>87.5</v>
      </c>
      <c r="N11" s="65"/>
      <c r="O11" s="65"/>
      <c r="P11" s="65"/>
      <c r="Q11" s="65"/>
      <c r="R11" s="65"/>
    </row>
    <row r="12" spans="1:18" x14ac:dyDescent="0.3">
      <c r="A12" s="65"/>
      <c r="B12" s="6">
        <v>10</v>
      </c>
      <c r="C12" s="7">
        <v>4</v>
      </c>
      <c r="D12" s="7">
        <v>2</v>
      </c>
      <c r="E12" s="7">
        <v>4</v>
      </c>
      <c r="F12" s="7">
        <v>2</v>
      </c>
      <c r="G12" s="7">
        <v>4</v>
      </c>
      <c r="H12" s="7">
        <v>2</v>
      </c>
      <c r="I12" s="7">
        <v>4</v>
      </c>
      <c r="J12" s="7">
        <v>1</v>
      </c>
      <c r="K12" s="7">
        <v>4</v>
      </c>
      <c r="L12" s="55">
        <v>3</v>
      </c>
      <c r="M12" s="53">
        <f t="shared" si="0"/>
        <v>75</v>
      </c>
      <c r="N12" s="65"/>
      <c r="O12" s="65"/>
      <c r="P12" s="65"/>
      <c r="Q12" s="65"/>
      <c r="R12" s="65"/>
    </row>
    <row r="13" spans="1:18" x14ac:dyDescent="0.3">
      <c r="A13" s="65"/>
      <c r="B13" s="65"/>
      <c r="C13" s="65"/>
      <c r="D13" s="65"/>
      <c r="E13" s="65"/>
      <c r="F13" s="65"/>
      <c r="G13" s="65"/>
      <c r="H13" s="65"/>
      <c r="I13" s="65"/>
      <c r="J13" s="66"/>
      <c r="K13" s="65"/>
      <c r="L13" s="65"/>
      <c r="M13" s="65"/>
      <c r="N13" s="65"/>
      <c r="O13" s="65"/>
      <c r="P13" s="65"/>
      <c r="Q13" s="65"/>
      <c r="R13" s="65"/>
    </row>
    <row r="14" spans="1:18" x14ac:dyDescent="0.3">
      <c r="A14" s="65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</row>
    <row r="15" spans="1:18" x14ac:dyDescent="0.3">
      <c r="A15" s="65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</row>
    <row r="16" spans="1:18" x14ac:dyDescent="0.3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</row>
    <row r="17" spans="1:18" ht="43.2" customHeight="1" x14ac:dyDescent="0.3">
      <c r="A17" s="65"/>
      <c r="B17" s="58" t="s">
        <v>11</v>
      </c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65"/>
      <c r="N17" s="65"/>
      <c r="O17" s="65"/>
      <c r="P17" s="65"/>
      <c r="Q17" s="65"/>
      <c r="R17" s="65"/>
    </row>
    <row r="18" spans="1:18" x14ac:dyDescent="0.3">
      <c r="A18" s="65"/>
      <c r="B18" s="9" t="s">
        <v>0</v>
      </c>
      <c r="C18" s="9" t="s">
        <v>1</v>
      </c>
      <c r="D18" s="9" t="s">
        <v>2</v>
      </c>
      <c r="E18" s="9" t="s">
        <v>3</v>
      </c>
      <c r="F18" s="9" t="s">
        <v>4</v>
      </c>
      <c r="G18" s="9" t="s">
        <v>5</v>
      </c>
      <c r="H18" s="9" t="s">
        <v>6</v>
      </c>
      <c r="I18" s="9" t="s">
        <v>7</v>
      </c>
      <c r="J18" s="9" t="s">
        <v>8</v>
      </c>
      <c r="K18" s="9" t="s">
        <v>9</v>
      </c>
      <c r="L18" s="9" t="s">
        <v>10</v>
      </c>
      <c r="M18" s="65"/>
      <c r="N18" s="65"/>
      <c r="O18" s="65"/>
      <c r="P18" s="65"/>
      <c r="Q18" s="65"/>
      <c r="R18" s="65"/>
    </row>
    <row r="19" spans="1:18" x14ac:dyDescent="0.3">
      <c r="A19" s="65"/>
      <c r="B19" s="14" t="s">
        <v>21</v>
      </c>
      <c r="C19" s="14">
        <f>C3-1</f>
        <v>3</v>
      </c>
      <c r="D19" s="14">
        <f>5-D3</f>
        <v>1</v>
      </c>
      <c r="E19" s="14">
        <f>E3-1</f>
        <v>2</v>
      </c>
      <c r="F19" s="14">
        <f>5-F3</f>
        <v>3</v>
      </c>
      <c r="G19" s="14">
        <f>G3-1</f>
        <v>3</v>
      </c>
      <c r="H19" s="14">
        <f>5-H3</f>
        <v>4</v>
      </c>
      <c r="I19" s="14">
        <f>I3-1</f>
        <v>2</v>
      </c>
      <c r="J19" s="14">
        <f>5-J3</f>
        <v>3</v>
      </c>
      <c r="K19" s="14">
        <f>K3-1</f>
        <v>3</v>
      </c>
      <c r="L19" s="14">
        <f>5-L3</f>
        <v>4</v>
      </c>
      <c r="M19" s="65"/>
      <c r="N19" s="65"/>
      <c r="O19" s="65"/>
      <c r="P19" s="65"/>
      <c r="Q19" s="65"/>
      <c r="R19" s="65"/>
    </row>
    <row r="20" spans="1:18" x14ac:dyDescent="0.3">
      <c r="A20" s="65"/>
      <c r="B20" s="56" t="s">
        <v>22</v>
      </c>
      <c r="C20" s="56">
        <f>C4-1</f>
        <v>3</v>
      </c>
      <c r="D20" s="56">
        <f>5-D4</f>
        <v>4</v>
      </c>
      <c r="E20" s="56">
        <f>E4-1</f>
        <v>2</v>
      </c>
      <c r="F20" s="56">
        <f>5-F4</f>
        <v>4</v>
      </c>
      <c r="G20" s="56">
        <f>G4-1</f>
        <v>3</v>
      </c>
      <c r="H20" s="56">
        <f>5-H4</f>
        <v>4</v>
      </c>
      <c r="I20" s="56">
        <f>I4-1</f>
        <v>4</v>
      </c>
      <c r="J20" s="56">
        <f>5-J4</f>
        <v>4</v>
      </c>
      <c r="K20" s="56">
        <f>K4-1</f>
        <v>4</v>
      </c>
      <c r="L20" s="56">
        <f>5-L4</f>
        <v>4</v>
      </c>
      <c r="M20" s="65"/>
      <c r="N20" s="65"/>
      <c r="O20" s="65"/>
      <c r="P20" s="65"/>
      <c r="Q20" s="65"/>
      <c r="R20" s="65"/>
    </row>
    <row r="21" spans="1:18" x14ac:dyDescent="0.3">
      <c r="A21" s="65"/>
      <c r="B21" s="3" t="s">
        <v>23</v>
      </c>
      <c r="C21" s="3">
        <f t="shared" ref="C21:C28" si="1">C5-1</f>
        <v>3</v>
      </c>
      <c r="D21" s="3">
        <f t="shared" ref="D21:D28" si="2">5-D5</f>
        <v>3</v>
      </c>
      <c r="E21" s="3">
        <f t="shared" ref="E21:E28" si="3">E5-1</f>
        <v>2</v>
      </c>
      <c r="F21" s="3">
        <f t="shared" ref="F21:F28" si="4">5-F5</f>
        <v>4</v>
      </c>
      <c r="G21" s="3">
        <f t="shared" ref="G21:G28" si="5">G5-1</f>
        <v>4</v>
      </c>
      <c r="H21" s="3">
        <f t="shared" ref="H21:H28" si="6">5-H5</f>
        <v>4</v>
      </c>
      <c r="I21" s="3">
        <f t="shared" ref="I21:I28" si="7">I5-1</f>
        <v>3</v>
      </c>
      <c r="J21" s="3">
        <f t="shared" ref="J21:J28" si="8">5-J5</f>
        <v>4</v>
      </c>
      <c r="K21" s="3">
        <f t="shared" ref="K21:K28" si="9">K5-1</f>
        <v>3</v>
      </c>
      <c r="L21" s="3">
        <f t="shared" ref="L21:L28" si="10">5-L5</f>
        <v>4</v>
      </c>
      <c r="M21" s="65"/>
      <c r="N21" s="65"/>
      <c r="O21" s="65"/>
      <c r="P21" s="65"/>
      <c r="Q21" s="65"/>
      <c r="R21" s="65"/>
    </row>
    <row r="22" spans="1:18" x14ac:dyDescent="0.3">
      <c r="A22" s="65"/>
      <c r="B22" s="56" t="s">
        <v>24</v>
      </c>
      <c r="C22" s="56">
        <f t="shared" si="1"/>
        <v>4</v>
      </c>
      <c r="D22" s="56">
        <f t="shared" si="2"/>
        <v>4</v>
      </c>
      <c r="E22" s="56">
        <f t="shared" si="3"/>
        <v>4</v>
      </c>
      <c r="F22" s="56">
        <f t="shared" si="4"/>
        <v>4</v>
      </c>
      <c r="G22" s="56">
        <f t="shared" si="5"/>
        <v>3</v>
      </c>
      <c r="H22" s="56">
        <f t="shared" si="6"/>
        <v>4</v>
      </c>
      <c r="I22" s="56">
        <f t="shared" si="7"/>
        <v>4</v>
      </c>
      <c r="J22" s="56">
        <f t="shared" si="8"/>
        <v>4</v>
      </c>
      <c r="K22" s="56">
        <f t="shared" si="9"/>
        <v>3</v>
      </c>
      <c r="L22" s="56">
        <f t="shared" si="10"/>
        <v>4</v>
      </c>
      <c r="M22" s="65"/>
      <c r="N22" s="65"/>
      <c r="O22" s="65"/>
      <c r="P22" s="65"/>
      <c r="Q22" s="65"/>
      <c r="R22" s="65"/>
    </row>
    <row r="23" spans="1:18" x14ac:dyDescent="0.3">
      <c r="A23" s="65"/>
      <c r="B23" s="3" t="s">
        <v>25</v>
      </c>
      <c r="C23" s="3">
        <f t="shared" si="1"/>
        <v>2</v>
      </c>
      <c r="D23" s="3">
        <f t="shared" si="2"/>
        <v>4</v>
      </c>
      <c r="E23" s="3">
        <f t="shared" si="3"/>
        <v>2</v>
      </c>
      <c r="F23" s="3">
        <f t="shared" si="4"/>
        <v>3</v>
      </c>
      <c r="G23" s="3">
        <f t="shared" si="5"/>
        <v>3</v>
      </c>
      <c r="H23" s="3">
        <f t="shared" si="6"/>
        <v>3</v>
      </c>
      <c r="I23" s="3">
        <f t="shared" si="7"/>
        <v>1</v>
      </c>
      <c r="J23" s="3">
        <f t="shared" si="8"/>
        <v>4</v>
      </c>
      <c r="K23" s="3">
        <f t="shared" si="9"/>
        <v>4</v>
      </c>
      <c r="L23" s="3">
        <f t="shared" si="10"/>
        <v>3</v>
      </c>
      <c r="M23" s="65"/>
      <c r="N23" s="65"/>
      <c r="O23" s="65"/>
      <c r="P23" s="65"/>
      <c r="Q23" s="65"/>
      <c r="R23" s="65"/>
    </row>
    <row r="24" spans="1:18" x14ac:dyDescent="0.3">
      <c r="A24" s="65"/>
      <c r="B24" s="56" t="s">
        <v>26</v>
      </c>
      <c r="C24" s="56">
        <f t="shared" si="1"/>
        <v>4</v>
      </c>
      <c r="D24" s="56">
        <f t="shared" si="2"/>
        <v>4</v>
      </c>
      <c r="E24" s="56">
        <f t="shared" si="3"/>
        <v>2</v>
      </c>
      <c r="F24" s="56">
        <f t="shared" si="4"/>
        <v>4</v>
      </c>
      <c r="G24" s="56">
        <f t="shared" si="5"/>
        <v>4</v>
      </c>
      <c r="H24" s="56">
        <f t="shared" si="6"/>
        <v>4</v>
      </c>
      <c r="I24" s="56">
        <f t="shared" si="7"/>
        <v>3</v>
      </c>
      <c r="J24" s="56">
        <f t="shared" si="8"/>
        <v>4</v>
      </c>
      <c r="K24" s="56">
        <f t="shared" si="9"/>
        <v>4</v>
      </c>
      <c r="L24" s="56">
        <f t="shared" si="10"/>
        <v>4</v>
      </c>
      <c r="M24" s="65"/>
      <c r="N24" s="65"/>
      <c r="O24" s="65"/>
      <c r="P24" s="65"/>
      <c r="Q24" s="65"/>
      <c r="R24" s="65"/>
    </row>
    <row r="25" spans="1:18" x14ac:dyDescent="0.3">
      <c r="A25" s="65"/>
      <c r="B25" s="3" t="s">
        <v>27</v>
      </c>
      <c r="C25" s="3">
        <f t="shared" si="1"/>
        <v>3</v>
      </c>
      <c r="D25" s="3">
        <f t="shared" si="2"/>
        <v>4</v>
      </c>
      <c r="E25" s="3">
        <f t="shared" si="3"/>
        <v>1</v>
      </c>
      <c r="F25" s="3">
        <f t="shared" si="4"/>
        <v>4</v>
      </c>
      <c r="G25" s="3">
        <f t="shared" si="5"/>
        <v>3</v>
      </c>
      <c r="H25" s="3">
        <f t="shared" si="6"/>
        <v>4</v>
      </c>
      <c r="I25" s="3">
        <f t="shared" si="7"/>
        <v>4</v>
      </c>
      <c r="J25" s="3">
        <f t="shared" si="8"/>
        <v>4</v>
      </c>
      <c r="K25" s="3">
        <f t="shared" si="9"/>
        <v>2</v>
      </c>
      <c r="L25" s="3">
        <f t="shared" si="10"/>
        <v>4</v>
      </c>
      <c r="M25" s="65"/>
      <c r="N25" s="65"/>
      <c r="O25" s="65"/>
      <c r="P25" s="65"/>
      <c r="Q25" s="65"/>
      <c r="R25" s="65"/>
    </row>
    <row r="26" spans="1:18" x14ac:dyDescent="0.3">
      <c r="A26" s="65"/>
      <c r="B26" s="56" t="s">
        <v>28</v>
      </c>
      <c r="C26" s="56">
        <f t="shared" si="1"/>
        <v>3</v>
      </c>
      <c r="D26" s="56">
        <f t="shared" si="2"/>
        <v>4</v>
      </c>
      <c r="E26" s="56">
        <f t="shared" si="3"/>
        <v>4</v>
      </c>
      <c r="F26" s="56">
        <f t="shared" si="4"/>
        <v>4</v>
      </c>
      <c r="G26" s="56">
        <f t="shared" si="5"/>
        <v>3</v>
      </c>
      <c r="H26" s="56">
        <f t="shared" si="6"/>
        <v>4</v>
      </c>
      <c r="I26" s="56">
        <f t="shared" si="7"/>
        <v>4</v>
      </c>
      <c r="J26" s="56">
        <f t="shared" si="8"/>
        <v>4</v>
      </c>
      <c r="K26" s="56">
        <f t="shared" si="9"/>
        <v>3</v>
      </c>
      <c r="L26" s="56">
        <f t="shared" si="10"/>
        <v>4</v>
      </c>
      <c r="M26" s="65"/>
      <c r="N26" s="65"/>
      <c r="O26" s="65"/>
      <c r="P26" s="65"/>
      <c r="Q26" s="65"/>
      <c r="R26" s="65"/>
    </row>
    <row r="27" spans="1:18" x14ac:dyDescent="0.3">
      <c r="A27" s="65"/>
      <c r="B27" s="3" t="s">
        <v>29</v>
      </c>
      <c r="C27" s="3">
        <f t="shared" si="1"/>
        <v>4</v>
      </c>
      <c r="D27" s="3">
        <f t="shared" si="2"/>
        <v>4</v>
      </c>
      <c r="E27" s="3">
        <f t="shared" si="3"/>
        <v>2</v>
      </c>
      <c r="F27" s="3">
        <f t="shared" si="4"/>
        <v>4</v>
      </c>
      <c r="G27" s="3">
        <f t="shared" si="5"/>
        <v>4</v>
      </c>
      <c r="H27" s="3">
        <f t="shared" si="6"/>
        <v>4</v>
      </c>
      <c r="I27" s="3">
        <f t="shared" si="7"/>
        <v>2</v>
      </c>
      <c r="J27" s="3">
        <f t="shared" si="8"/>
        <v>4</v>
      </c>
      <c r="K27" s="3">
        <f t="shared" si="9"/>
        <v>3</v>
      </c>
      <c r="L27" s="3">
        <f t="shared" si="10"/>
        <v>4</v>
      </c>
      <c r="M27" s="65"/>
      <c r="N27" s="65"/>
      <c r="O27" s="65"/>
      <c r="P27" s="65"/>
      <c r="Q27" s="65"/>
      <c r="R27" s="65"/>
    </row>
    <row r="28" spans="1:18" x14ac:dyDescent="0.3">
      <c r="A28" s="65"/>
      <c r="B28" s="57" t="s">
        <v>30</v>
      </c>
      <c r="C28" s="57">
        <f t="shared" si="1"/>
        <v>3</v>
      </c>
      <c r="D28" s="57">
        <f t="shared" si="2"/>
        <v>3</v>
      </c>
      <c r="E28" s="57">
        <f t="shared" si="3"/>
        <v>3</v>
      </c>
      <c r="F28" s="57">
        <f t="shared" si="4"/>
        <v>3</v>
      </c>
      <c r="G28" s="57">
        <f t="shared" si="5"/>
        <v>3</v>
      </c>
      <c r="H28" s="57">
        <f t="shared" si="6"/>
        <v>3</v>
      </c>
      <c r="I28" s="57">
        <f t="shared" si="7"/>
        <v>3</v>
      </c>
      <c r="J28" s="57">
        <f t="shared" si="8"/>
        <v>4</v>
      </c>
      <c r="K28" s="57">
        <f t="shared" si="9"/>
        <v>3</v>
      </c>
      <c r="L28" s="57">
        <f t="shared" si="10"/>
        <v>2</v>
      </c>
      <c r="M28" s="65"/>
      <c r="N28" s="65"/>
      <c r="O28" s="65"/>
      <c r="P28" s="65"/>
      <c r="Q28" s="65"/>
      <c r="R28" s="65"/>
    </row>
    <row r="29" spans="1:18" x14ac:dyDescent="0.3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</row>
    <row r="30" spans="1:18" x14ac:dyDescent="0.3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</row>
    <row r="31" spans="1:18" x14ac:dyDescent="0.3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</row>
    <row r="32" spans="1:18" x14ac:dyDescent="0.3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</row>
    <row r="33" spans="1:18" x14ac:dyDescent="0.3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</row>
    <row r="34" spans="1:18" x14ac:dyDescent="0.3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</row>
    <row r="35" spans="1:18" x14ac:dyDescent="0.3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</row>
    <row r="36" spans="1:18" x14ac:dyDescent="0.3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</row>
    <row r="37" spans="1:18" x14ac:dyDescent="0.3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</row>
    <row r="38" spans="1:18" x14ac:dyDescent="0.3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</row>
  </sheetData>
  <mergeCells count="1">
    <mergeCell ref="B17:L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BD13E-0AE8-4BDF-BDC3-747BA64E17C3}">
  <dimension ref="A1:AB34"/>
  <sheetViews>
    <sheetView tabSelected="1" topLeftCell="A16" zoomScale="112" zoomScaleNormal="55" workbookViewId="0">
      <selection activeCell="P19" sqref="P19"/>
    </sheetView>
  </sheetViews>
  <sheetFormatPr defaultRowHeight="14.4" x14ac:dyDescent="0.3"/>
  <cols>
    <col min="2" max="2" width="19.21875" customWidth="1"/>
    <col min="14" max="14" width="20" customWidth="1"/>
  </cols>
  <sheetData>
    <row r="1" spans="1:28" x14ac:dyDescent="0.3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</row>
    <row r="2" spans="1:28" x14ac:dyDescent="0.3">
      <c r="A2" s="65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65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5"/>
      <c r="Z2" s="65"/>
      <c r="AA2" s="65"/>
      <c r="AB2" s="65"/>
    </row>
    <row r="3" spans="1:28" x14ac:dyDescent="0.3">
      <c r="A3" s="65"/>
      <c r="B3" s="71"/>
      <c r="C3" s="59" t="s">
        <v>13</v>
      </c>
      <c r="D3" s="60"/>
      <c r="E3" s="60"/>
      <c r="F3" s="60"/>
      <c r="G3" s="60"/>
      <c r="H3" s="60"/>
      <c r="I3" s="60"/>
      <c r="J3" s="60"/>
      <c r="K3" s="60"/>
      <c r="L3" s="61"/>
      <c r="M3" s="65"/>
      <c r="N3" s="67"/>
      <c r="O3" s="62" t="s">
        <v>14</v>
      </c>
      <c r="P3" s="63"/>
      <c r="Q3" s="63"/>
      <c r="R3" s="63"/>
      <c r="S3" s="63"/>
      <c r="T3" s="63"/>
      <c r="U3" s="63"/>
      <c r="V3" s="63"/>
      <c r="W3" s="63"/>
      <c r="X3" s="64"/>
      <c r="Y3" s="65"/>
      <c r="Z3" s="65"/>
      <c r="AA3" s="65"/>
      <c r="AB3" s="65"/>
    </row>
    <row r="4" spans="1:28" x14ac:dyDescent="0.3">
      <c r="A4" s="65"/>
      <c r="B4" s="31"/>
      <c r="C4" s="32" t="s">
        <v>21</v>
      </c>
      <c r="D4" s="34" t="s">
        <v>22</v>
      </c>
      <c r="E4" s="34" t="s">
        <v>23</v>
      </c>
      <c r="F4" s="34" t="s">
        <v>24</v>
      </c>
      <c r="G4" s="31" t="s">
        <v>25</v>
      </c>
      <c r="H4" s="32" t="s">
        <v>26</v>
      </c>
      <c r="I4" s="31" t="s">
        <v>27</v>
      </c>
      <c r="J4" s="33" t="s">
        <v>28</v>
      </c>
      <c r="K4" s="33" t="s">
        <v>29</v>
      </c>
      <c r="L4" s="33" t="s">
        <v>30</v>
      </c>
      <c r="M4" s="65"/>
      <c r="N4" s="35"/>
      <c r="O4" s="12" t="s">
        <v>21</v>
      </c>
      <c r="P4" s="12" t="s">
        <v>22</v>
      </c>
      <c r="Q4" s="9" t="s">
        <v>23</v>
      </c>
      <c r="R4" s="10" t="s">
        <v>24</v>
      </c>
      <c r="S4" s="9" t="s">
        <v>25</v>
      </c>
      <c r="T4" s="10" t="s">
        <v>26</v>
      </c>
      <c r="U4" s="9" t="s">
        <v>27</v>
      </c>
      <c r="V4" s="9" t="s">
        <v>28</v>
      </c>
      <c r="W4" s="13" t="s">
        <v>29</v>
      </c>
      <c r="X4" s="13" t="s">
        <v>30</v>
      </c>
      <c r="Y4" s="65"/>
      <c r="Z4" s="65"/>
      <c r="AA4" s="65"/>
      <c r="AB4" s="65"/>
    </row>
    <row r="5" spans="1:28" x14ac:dyDescent="0.3">
      <c r="A5" s="65"/>
      <c r="B5" s="17" t="s">
        <v>15</v>
      </c>
      <c r="C5" s="15">
        <v>3</v>
      </c>
      <c r="D5" s="44">
        <v>10</v>
      </c>
      <c r="E5" s="44">
        <v>7</v>
      </c>
      <c r="F5" s="44">
        <v>5</v>
      </c>
      <c r="G5" s="49">
        <v>13</v>
      </c>
      <c r="H5" s="48">
        <v>8</v>
      </c>
      <c r="I5" s="18">
        <v>10</v>
      </c>
      <c r="J5" s="18">
        <v>10</v>
      </c>
      <c r="K5" s="18">
        <v>4</v>
      </c>
      <c r="L5" s="18">
        <v>2</v>
      </c>
      <c r="M5" s="65"/>
      <c r="N5" s="3" t="s">
        <v>15</v>
      </c>
      <c r="O5" s="21">
        <v>10</v>
      </c>
      <c r="P5" s="21">
        <v>12</v>
      </c>
      <c r="Q5" s="3">
        <v>9</v>
      </c>
      <c r="R5" s="1">
        <v>1</v>
      </c>
      <c r="S5" s="3">
        <v>15</v>
      </c>
      <c r="T5" s="1">
        <v>8</v>
      </c>
      <c r="U5" s="3">
        <v>10</v>
      </c>
      <c r="V5" s="3">
        <v>12</v>
      </c>
      <c r="W5" s="22">
        <v>16</v>
      </c>
      <c r="X5" s="22">
        <v>10</v>
      </c>
      <c r="Y5" s="65"/>
      <c r="Z5" s="65"/>
      <c r="AA5" s="65"/>
      <c r="AB5" s="65"/>
    </row>
    <row r="6" spans="1:28" x14ac:dyDescent="0.3">
      <c r="A6" s="65"/>
      <c r="B6" s="26" t="s">
        <v>16</v>
      </c>
      <c r="C6" s="27">
        <v>3</v>
      </c>
      <c r="D6" s="45">
        <v>2</v>
      </c>
      <c r="E6" s="45">
        <v>4</v>
      </c>
      <c r="F6" s="45">
        <v>1</v>
      </c>
      <c r="G6" s="26">
        <v>1</v>
      </c>
      <c r="H6" s="28">
        <v>4</v>
      </c>
      <c r="I6" s="28">
        <v>2</v>
      </c>
      <c r="J6" s="28">
        <v>10</v>
      </c>
      <c r="K6" s="28">
        <v>2</v>
      </c>
      <c r="L6" s="28">
        <v>1</v>
      </c>
      <c r="M6" s="65"/>
      <c r="N6" s="4" t="s">
        <v>16</v>
      </c>
      <c r="O6" s="29">
        <v>4</v>
      </c>
      <c r="P6" s="29">
        <v>2</v>
      </c>
      <c r="Q6" s="4">
        <v>4</v>
      </c>
      <c r="R6" s="5">
        <v>1</v>
      </c>
      <c r="S6" s="4">
        <v>1</v>
      </c>
      <c r="T6" s="5">
        <v>7</v>
      </c>
      <c r="U6" s="4">
        <v>2</v>
      </c>
      <c r="V6" s="4">
        <v>10</v>
      </c>
      <c r="W6" s="30">
        <v>2</v>
      </c>
      <c r="X6" s="30">
        <v>1</v>
      </c>
      <c r="Y6" s="65"/>
      <c r="Z6" s="65"/>
      <c r="AA6" s="65"/>
      <c r="AB6" s="65"/>
    </row>
    <row r="7" spans="1:28" x14ac:dyDescent="0.3">
      <c r="A7" s="65"/>
      <c r="B7" s="17" t="s">
        <v>17</v>
      </c>
      <c r="C7" s="15">
        <v>2</v>
      </c>
      <c r="D7" s="44">
        <v>1</v>
      </c>
      <c r="E7" s="44">
        <v>6</v>
      </c>
      <c r="F7" s="44">
        <v>1</v>
      </c>
      <c r="G7" s="17">
        <v>1</v>
      </c>
      <c r="H7" s="18">
        <v>4</v>
      </c>
      <c r="I7" s="18">
        <v>2</v>
      </c>
      <c r="J7" s="18">
        <v>5</v>
      </c>
      <c r="K7" s="18">
        <v>2</v>
      </c>
      <c r="L7" s="18">
        <v>1</v>
      </c>
      <c r="M7" s="65"/>
      <c r="N7" s="3" t="s">
        <v>17</v>
      </c>
      <c r="O7" s="21">
        <v>3</v>
      </c>
      <c r="P7" s="21">
        <v>2</v>
      </c>
      <c r="Q7" s="3">
        <v>5</v>
      </c>
      <c r="R7" s="1">
        <v>1</v>
      </c>
      <c r="S7" s="3">
        <v>1</v>
      </c>
      <c r="T7" s="1">
        <v>8</v>
      </c>
      <c r="U7" s="3">
        <v>8</v>
      </c>
      <c r="V7" s="3">
        <v>5</v>
      </c>
      <c r="W7" s="22">
        <v>4</v>
      </c>
      <c r="X7" s="22">
        <v>7</v>
      </c>
      <c r="Y7" s="65"/>
      <c r="Z7" s="65"/>
      <c r="AA7" s="65"/>
      <c r="AB7" s="65"/>
    </row>
    <row r="8" spans="1:28" x14ac:dyDescent="0.3">
      <c r="A8" s="65"/>
      <c r="B8" s="26" t="s">
        <v>18</v>
      </c>
      <c r="C8" s="27">
        <v>17</v>
      </c>
      <c r="D8" s="45">
        <v>10</v>
      </c>
      <c r="E8" s="45">
        <v>20</v>
      </c>
      <c r="F8" s="45">
        <v>19</v>
      </c>
      <c r="G8" s="26">
        <v>12</v>
      </c>
      <c r="H8" s="28">
        <v>7</v>
      </c>
      <c r="I8" s="28">
        <v>10</v>
      </c>
      <c r="J8" s="28">
        <v>20</v>
      </c>
      <c r="K8" s="28">
        <v>16</v>
      </c>
      <c r="L8" s="28">
        <v>18</v>
      </c>
      <c r="M8" s="65"/>
      <c r="N8" s="4" t="s">
        <v>18</v>
      </c>
      <c r="O8" s="29">
        <v>16</v>
      </c>
      <c r="P8" s="29">
        <v>12</v>
      </c>
      <c r="Q8" s="4">
        <v>14</v>
      </c>
      <c r="R8" s="5">
        <v>10</v>
      </c>
      <c r="S8" s="4">
        <v>14</v>
      </c>
      <c r="T8" s="5">
        <v>9</v>
      </c>
      <c r="U8" s="4">
        <v>10</v>
      </c>
      <c r="V8" s="4">
        <v>7</v>
      </c>
      <c r="W8" s="30">
        <v>7</v>
      </c>
      <c r="X8" s="30">
        <v>14</v>
      </c>
      <c r="Y8" s="65"/>
      <c r="Z8" s="65"/>
      <c r="AA8" s="65"/>
      <c r="AB8" s="65"/>
    </row>
    <row r="9" spans="1:28" x14ac:dyDescent="0.3">
      <c r="A9" s="65"/>
      <c r="B9" s="17" t="s">
        <v>19</v>
      </c>
      <c r="C9" s="15">
        <v>15</v>
      </c>
      <c r="D9" s="44">
        <v>10</v>
      </c>
      <c r="E9" s="44">
        <v>14</v>
      </c>
      <c r="F9" s="44">
        <v>5</v>
      </c>
      <c r="G9" s="17">
        <v>12</v>
      </c>
      <c r="H9" s="18">
        <v>8</v>
      </c>
      <c r="I9" s="18">
        <v>12</v>
      </c>
      <c r="J9" s="18">
        <v>12</v>
      </c>
      <c r="K9" s="18">
        <v>8</v>
      </c>
      <c r="L9" s="18">
        <v>5</v>
      </c>
      <c r="M9" s="65"/>
      <c r="N9" s="3" t="s">
        <v>19</v>
      </c>
      <c r="O9" s="21">
        <v>15</v>
      </c>
      <c r="P9" s="21">
        <v>7</v>
      </c>
      <c r="Q9" s="3">
        <v>15</v>
      </c>
      <c r="R9" s="1">
        <v>5</v>
      </c>
      <c r="S9" s="3">
        <v>15</v>
      </c>
      <c r="T9" s="1">
        <v>11</v>
      </c>
      <c r="U9" s="3">
        <v>8</v>
      </c>
      <c r="V9" s="3">
        <v>15</v>
      </c>
      <c r="W9" s="22">
        <v>12</v>
      </c>
      <c r="X9" s="22">
        <v>10</v>
      </c>
      <c r="Y9" s="65"/>
      <c r="Z9" s="65"/>
      <c r="AA9" s="65"/>
      <c r="AB9" s="65"/>
    </row>
    <row r="10" spans="1:28" ht="15" thickBot="1" x14ac:dyDescent="0.35">
      <c r="A10" s="65"/>
      <c r="B10" s="37" t="s">
        <v>20</v>
      </c>
      <c r="C10" s="38">
        <v>3</v>
      </c>
      <c r="D10" s="46">
        <v>11</v>
      </c>
      <c r="E10" s="46">
        <v>8</v>
      </c>
      <c r="F10" s="46">
        <v>1</v>
      </c>
      <c r="G10" s="37">
        <v>12</v>
      </c>
      <c r="H10" s="39">
        <v>4</v>
      </c>
      <c r="I10" s="39">
        <v>15</v>
      </c>
      <c r="J10" s="39">
        <v>1</v>
      </c>
      <c r="K10" s="39">
        <v>2</v>
      </c>
      <c r="L10" s="39">
        <v>1</v>
      </c>
      <c r="M10" s="65"/>
      <c r="N10" s="40" t="s">
        <v>20</v>
      </c>
      <c r="O10" s="41">
        <v>3</v>
      </c>
      <c r="P10" s="41">
        <v>7</v>
      </c>
      <c r="Q10" s="40">
        <v>20</v>
      </c>
      <c r="R10" s="42">
        <v>7</v>
      </c>
      <c r="S10" s="40">
        <v>14</v>
      </c>
      <c r="T10" s="42">
        <v>8</v>
      </c>
      <c r="U10" s="40">
        <v>6</v>
      </c>
      <c r="V10" s="40">
        <v>15</v>
      </c>
      <c r="W10" s="43">
        <v>4</v>
      </c>
      <c r="X10" s="43">
        <v>1</v>
      </c>
      <c r="Y10" s="65"/>
      <c r="Z10" s="65"/>
      <c r="AA10" s="65"/>
      <c r="AB10" s="65"/>
    </row>
    <row r="11" spans="1:28" ht="15" thickTop="1" x14ac:dyDescent="0.3">
      <c r="A11" s="65"/>
      <c r="B11" s="36" t="s">
        <v>31</v>
      </c>
      <c r="C11" s="19">
        <f>((C5*5)+(C6*5)+(C7*5)+(C8*5)+(C9*5)+(C10*5))/6</f>
        <v>35.833333333333336</v>
      </c>
      <c r="D11" s="47">
        <f t="shared" ref="D11:L11" si="0">((D5*5)+(D6*5)+(D7*5)+(D8*5)+(D9*5)+(D10*5))/6</f>
        <v>36.666666666666664</v>
      </c>
      <c r="E11" s="47">
        <f t="shared" si="0"/>
        <v>49.166666666666664</v>
      </c>
      <c r="F11" s="47">
        <f t="shared" si="0"/>
        <v>26.666666666666668</v>
      </c>
      <c r="G11" s="50">
        <f t="shared" si="0"/>
        <v>42.5</v>
      </c>
      <c r="H11" s="20">
        <f t="shared" si="0"/>
        <v>29.166666666666668</v>
      </c>
      <c r="I11" s="20">
        <f t="shared" si="0"/>
        <v>42.5</v>
      </c>
      <c r="J11" s="20">
        <f t="shared" si="0"/>
        <v>48.333333333333336</v>
      </c>
      <c r="K11" s="20">
        <f t="shared" si="0"/>
        <v>28.333333333333332</v>
      </c>
      <c r="L11" s="20">
        <f t="shared" si="0"/>
        <v>23.333333333333332</v>
      </c>
      <c r="M11" s="65"/>
      <c r="N11" s="11" t="s">
        <v>31</v>
      </c>
      <c r="O11" s="23">
        <f>((O5*5)+(O6*5)+(O7*5)+(O8*5)+(O9*5)+(O10*5))/6</f>
        <v>42.5</v>
      </c>
      <c r="P11" s="23">
        <f t="shared" ref="P11:X11" si="1">((P5*5)+(P6*5)+(P7*5)+(P8*5)+(P9*5)+(P10*5))/6</f>
        <v>35</v>
      </c>
      <c r="Q11" s="51">
        <f t="shared" si="1"/>
        <v>55.833333333333336</v>
      </c>
      <c r="R11" s="24">
        <f t="shared" si="1"/>
        <v>20.833333333333332</v>
      </c>
      <c r="S11" s="51">
        <f t="shared" si="1"/>
        <v>50</v>
      </c>
      <c r="T11" s="24">
        <f t="shared" si="1"/>
        <v>42.5</v>
      </c>
      <c r="U11" s="51">
        <f t="shared" si="1"/>
        <v>36.666666666666664</v>
      </c>
      <c r="V11" s="51">
        <f t="shared" si="1"/>
        <v>53.333333333333336</v>
      </c>
      <c r="W11" s="25">
        <f t="shared" si="1"/>
        <v>37.5</v>
      </c>
      <c r="X11" s="25">
        <f t="shared" si="1"/>
        <v>35.833333333333336</v>
      </c>
      <c r="Y11" s="65"/>
      <c r="Z11" s="65"/>
      <c r="AA11" s="65"/>
      <c r="AB11" s="65"/>
    </row>
    <row r="12" spans="1:28" x14ac:dyDescent="0.3">
      <c r="A12" s="65"/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65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5"/>
      <c r="Z12" s="65"/>
      <c r="AA12" s="65"/>
      <c r="AB12" s="65"/>
    </row>
    <row r="13" spans="1:28" x14ac:dyDescent="0.3">
      <c r="A13" s="65"/>
      <c r="B13" s="34" t="s">
        <v>32</v>
      </c>
      <c r="C13" s="16">
        <f>SUM(C11:L11)/10</f>
        <v>36.249999999999993</v>
      </c>
      <c r="D13" s="71"/>
      <c r="E13" s="71"/>
      <c r="F13" s="71"/>
      <c r="G13" s="71"/>
      <c r="H13" s="71"/>
      <c r="I13" s="71"/>
      <c r="J13" s="71"/>
      <c r="K13" s="71"/>
      <c r="L13" s="71"/>
      <c r="M13" s="65"/>
      <c r="N13" s="12" t="s">
        <v>32</v>
      </c>
      <c r="O13" s="2">
        <f>SUM(O11:X11)/10</f>
        <v>41</v>
      </c>
      <c r="P13" s="67"/>
      <c r="Q13" s="67"/>
      <c r="R13" s="67"/>
      <c r="S13" s="67"/>
      <c r="T13" s="67"/>
      <c r="U13" s="67"/>
      <c r="V13" s="67"/>
      <c r="W13" s="67"/>
      <c r="X13" s="67"/>
      <c r="Y13" s="65"/>
      <c r="Z13" s="65"/>
      <c r="AA13" s="65"/>
      <c r="AB13" s="65"/>
    </row>
    <row r="14" spans="1:28" x14ac:dyDescent="0.3">
      <c r="A14" s="65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</row>
    <row r="15" spans="1:28" x14ac:dyDescent="0.3">
      <c r="A15" s="65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</row>
    <row r="16" spans="1:28" x14ac:dyDescent="0.3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</row>
    <row r="17" spans="1:28" x14ac:dyDescent="0.3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</row>
    <row r="18" spans="1:28" x14ac:dyDescent="0.3">
      <c r="A18" s="65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</row>
    <row r="19" spans="1:28" x14ac:dyDescent="0.3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</row>
    <row r="20" spans="1:28" x14ac:dyDescent="0.3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</row>
    <row r="21" spans="1:28" x14ac:dyDescent="0.3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</row>
    <row r="22" spans="1:28" x14ac:dyDescent="0.3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</row>
    <row r="23" spans="1:28" x14ac:dyDescent="0.3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</row>
    <row r="24" spans="1:28" x14ac:dyDescent="0.3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</row>
    <row r="25" spans="1:28" x14ac:dyDescent="0.3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</row>
    <row r="26" spans="1:28" x14ac:dyDescent="0.3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</row>
    <row r="27" spans="1:28" x14ac:dyDescent="0.3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</row>
    <row r="28" spans="1:28" x14ac:dyDescent="0.3">
      <c r="A28" s="65"/>
      <c r="B28" s="65"/>
      <c r="C28" s="65"/>
      <c r="D28" s="65"/>
      <c r="E28" s="65"/>
      <c r="F28" s="65"/>
      <c r="G28" s="65"/>
      <c r="H28" s="65"/>
      <c r="I28" s="72"/>
      <c r="J28" s="72"/>
      <c r="K28" s="72"/>
      <c r="L28" s="72"/>
      <c r="M28" s="72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</row>
    <row r="29" spans="1:28" x14ac:dyDescent="0.3">
      <c r="A29" s="65"/>
      <c r="B29" s="65"/>
      <c r="C29" s="65"/>
      <c r="D29" s="65"/>
      <c r="E29" s="65"/>
      <c r="F29" s="65"/>
      <c r="G29" s="65"/>
      <c r="H29" s="65"/>
      <c r="I29" s="72"/>
      <c r="J29" s="72"/>
      <c r="K29" s="72"/>
      <c r="L29" s="72"/>
      <c r="M29" s="72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</row>
    <row r="30" spans="1:28" x14ac:dyDescent="0.3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</row>
    <row r="31" spans="1:28" x14ac:dyDescent="0.3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</row>
    <row r="32" spans="1:28" x14ac:dyDescent="0.3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</row>
    <row r="33" spans="1:28" x14ac:dyDescent="0.3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</row>
    <row r="34" spans="1:28" x14ac:dyDescent="0.3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</row>
  </sheetData>
  <mergeCells count="2">
    <mergeCell ref="C3:L3"/>
    <mergeCell ref="O3:X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SUS</vt:lpstr>
      <vt:lpstr>NASA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Klaudia Żymełka</dc:creator>
  <cp:lastModifiedBy>Klaudia Żymełka</cp:lastModifiedBy>
  <dcterms:created xsi:type="dcterms:W3CDTF">2024-04-23T19:55:15Z</dcterms:created>
  <dcterms:modified xsi:type="dcterms:W3CDTF">2024-04-29T14:01:26Z</dcterms:modified>
</cp:coreProperties>
</file>