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\Desktop\Dans Glock\Robots are Coming - Sunday\Glock-O-Bot-V7_Final_Score-Split_18_v3_code\"/>
    </mc:Choice>
  </mc:AlternateContent>
  <bookViews>
    <workbookView xWindow="0" yWindow="0" windowWidth="23040" windowHeight="910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13" i="1"/>
  <c r="O14" i="1" s="1"/>
  <c r="J14" i="1"/>
  <c r="J15" i="1"/>
  <c r="J16" i="1"/>
  <c r="J17" i="1"/>
  <c r="J18" i="1"/>
  <c r="J19" i="1"/>
  <c r="O12" i="1"/>
  <c r="O13" i="1"/>
  <c r="O15" i="1"/>
  <c r="O16" i="1"/>
  <c r="O17" i="1"/>
  <c r="O18" i="1"/>
  <c r="O19" i="1"/>
  <c r="O4" i="1"/>
  <c r="O5" i="1"/>
  <c r="O6" i="1"/>
  <c r="O7" i="1"/>
  <c r="O8" i="1"/>
  <c r="O9" i="1"/>
  <c r="O10" i="1"/>
  <c r="O11" i="1"/>
  <c r="O3" i="1"/>
  <c r="J3" i="1"/>
  <c r="J4" i="1"/>
  <c r="J5" i="1"/>
  <c r="J6" i="1"/>
  <c r="J7" i="1"/>
  <c r="F7" i="1" s="1"/>
  <c r="H7" i="1" s="1"/>
  <c r="R7" i="1" s="1"/>
  <c r="J8" i="1"/>
  <c r="F8" i="1" s="1"/>
  <c r="H8" i="1" s="1"/>
  <c r="R8" i="1" s="1"/>
  <c r="J9" i="1"/>
  <c r="F9" i="1" s="1"/>
  <c r="H9" i="1" s="1"/>
  <c r="R9" i="1" s="1"/>
  <c r="J10" i="1"/>
  <c r="F10" i="1" s="1"/>
  <c r="H10" i="1" s="1"/>
  <c r="R10" i="1" s="1"/>
  <c r="J11" i="1"/>
  <c r="F11" i="1" s="1"/>
  <c r="H11" i="1" s="1"/>
  <c r="R11" i="1" s="1"/>
  <c r="J2" i="1"/>
  <c r="F2" i="1" s="1"/>
  <c r="H2" i="1" s="1"/>
  <c r="R2" i="1" s="1"/>
  <c r="N19" i="1"/>
  <c r="N18" i="1"/>
  <c r="N17" i="1"/>
  <c r="N12" i="1"/>
  <c r="N13" i="1"/>
  <c r="N14" i="1"/>
  <c r="N15" i="1"/>
  <c r="N16" i="1"/>
  <c r="N5" i="1"/>
  <c r="N6" i="1"/>
  <c r="N7" i="1"/>
  <c r="N8" i="1"/>
  <c r="N9" i="1"/>
  <c r="N10" i="1"/>
  <c r="N11" i="1"/>
  <c r="N3" i="1"/>
  <c r="N4" i="1"/>
  <c r="N2" i="1"/>
  <c r="F3" i="1"/>
  <c r="H3" i="1" s="1"/>
  <c r="R3" i="1" s="1"/>
  <c r="F4" i="1"/>
  <c r="H4" i="1" s="1"/>
  <c r="R4" i="1" s="1"/>
  <c r="F5" i="1"/>
  <c r="H5" i="1" s="1"/>
  <c r="R5" i="1" s="1"/>
  <c r="F6" i="1"/>
  <c r="H6" i="1" s="1"/>
  <c r="R6" i="1" s="1"/>
  <c r="G2" i="1"/>
  <c r="G3" i="1"/>
  <c r="G4" i="1"/>
  <c r="G5" i="1"/>
  <c r="G6" i="1"/>
  <c r="G7" i="1"/>
  <c r="G8" i="1"/>
  <c r="G9" i="1"/>
  <c r="G10" i="1"/>
  <c r="G11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<sst xmlns="http://schemas.openxmlformats.org/spreadsheetml/2006/main" count="32" uniqueCount="26">
  <si>
    <t xml:space="preserve">Part 1 Time: </t>
  </si>
  <si>
    <t>Part 2 Time:</t>
  </si>
  <si>
    <t xml:space="preserve">Part 3 Time: </t>
  </si>
  <si>
    <t>Part 4 Time:</t>
  </si>
  <si>
    <t xml:space="preserve">Part 5 Time: </t>
  </si>
  <si>
    <t xml:space="preserve">Part 6 Time: </t>
  </si>
  <si>
    <t xml:space="preserve">Part 7 Time: </t>
  </si>
  <si>
    <t xml:space="preserve">Part 8 Time: </t>
  </si>
  <si>
    <t xml:space="preserve">Part 9 Time: </t>
  </si>
  <si>
    <t xml:space="preserve">Part 10 Time: </t>
  </si>
  <si>
    <t>Length</t>
  </si>
  <si>
    <t>IR Time</t>
  </si>
  <si>
    <t>Measured1</t>
  </si>
  <si>
    <t>Measured2</t>
  </si>
  <si>
    <t>Error1 us</t>
  </si>
  <si>
    <t>Calculated1</t>
  </si>
  <si>
    <t>Calculated2</t>
  </si>
  <si>
    <t>Bars</t>
  </si>
  <si>
    <t>Error2 ms</t>
  </si>
  <si>
    <t>Start</t>
  </si>
  <si>
    <t>Stop</t>
  </si>
  <si>
    <t>Part</t>
  </si>
  <si>
    <t>Delta</t>
  </si>
  <si>
    <t>Gap</t>
  </si>
  <si>
    <t>-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</si>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</sst>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quotePrefix="1" applyFont="1" applyAlignment="1">
      <alignment horizontal="center"/>
    </xf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0"/>
  <sheetViews>
    <sheetView tabSelected="1" topLeftCell="C1" workbookViewId="0">
      <selection activeCell="H17" sqref="H17"/>
    </sheetView>
  </sheetViews>
  <sheetFormatPr defaultRowHeight="14.4" x14ac:dyDescent="0.3"/>
  <cols>
    <col min="2" max="2" width="40.109375" customWidth="1"/>
    <col min="3" max="4" width="11.109375" style="2" customWidth="1"/>
    <col min="5" max="8" width="11.44140625" style="2" customWidth="1"/>
    <col min="9" max="13" width="7.6640625" style="2" customWidth="1"/>
    <col min="14" max="14" width="7.6640625" style="4" customWidth="1"/>
    <col min="15" max="16" width="7.6640625" style="2" customWidth="1"/>
    <col min="17" max="17" width="11.44140625" customWidth="1"/>
  </cols>
  <sheetData>
    <row r="1" spans="2:18" x14ac:dyDescent="0.3">
      <c r="C1" s="1" t="s">
        <v>12</v>
      </c>
      <c r="D1" s="1" t="s">
        <v>13</v>
      </c>
      <c r="E1" s="1" t="s">
        <v>15</v>
      </c>
      <c r="F1" s="1" t="s">
        <v>16</v>
      </c>
      <c r="G1" s="1" t="s">
        <v>14</v>
      </c>
      <c r="H1" s="1" t="s">
        <v>18</v>
      </c>
      <c r="I1" s="1" t="s">
        <v>10</v>
      </c>
      <c r="J1" s="1" t="s">
        <v>17</v>
      </c>
      <c r="K1" s="1" t="s">
        <v>21</v>
      </c>
      <c r="L1" s="1" t="s">
        <v>19</v>
      </c>
      <c r="M1" s="1" t="s">
        <v>20</v>
      </c>
      <c r="N1" s="5" t="s">
        <v>17</v>
      </c>
      <c r="O1" s="1" t="s">
        <v>22</v>
      </c>
      <c r="P1" s="1" t="s">
        <v>23</v>
      </c>
      <c r="Q1" s="1" t="s">
        <v>11</v>
      </c>
    </row>
    <row r="2" spans="2:18" x14ac:dyDescent="0.3">
      <c r="B2" t="s">
        <v>0</v>
      </c>
      <c r="C2" s="2">
        <v>10143904</v>
      </c>
      <c r="D2" s="2">
        <v>10143560</v>
      </c>
      <c r="E2" s="2">
        <f>I2*Q2</f>
        <v>10143063</v>
      </c>
      <c r="F2" s="2">
        <f>J2*32*Q2</f>
        <v>18890784</v>
      </c>
      <c r="G2" s="2">
        <f>E2-C2</f>
        <v>-841</v>
      </c>
      <c r="H2" s="2">
        <f>(F2-D2)/1000</f>
        <v>8747.2240000000002</v>
      </c>
      <c r="I2" s="2">
        <v>189</v>
      </c>
      <c r="J2" s="2">
        <f>L3-L2</f>
        <v>11</v>
      </c>
      <c r="K2" s="5">
        <v>1</v>
      </c>
      <c r="L2" s="2">
        <v>1</v>
      </c>
      <c r="M2" s="2">
        <v>6</v>
      </c>
      <c r="N2" s="4">
        <f>M2-L2+1</f>
        <v>6</v>
      </c>
      <c r="O2" s="7" t="s">
        <v>24</v>
      </c>
      <c r="P2" s="7" t="s">
        <v>24</v>
      </c>
      <c r="Q2" s="2">
        <v>53667</v>
      </c>
      <c r="R2">
        <f>INT(ROUNDUP(H2/(Q2/1000),1))</f>
        <v>163</v>
      </c>
    </row>
    <row r="3" spans="2:18" x14ac:dyDescent="0.3">
      <c r="B3" t="s">
        <v>1</v>
      </c>
      <c r="C3" s="2">
        <v>11860788</v>
      </c>
      <c r="D3" s="2">
        <v>11860800</v>
      </c>
      <c r="E3" s="2">
        <f t="shared" ref="E3:E11" si="0">I3*Q3</f>
        <v>11860407</v>
      </c>
      <c r="F3" s="2">
        <f t="shared" ref="F3:F10" si="1">J3*32*Q3</f>
        <v>20608128</v>
      </c>
      <c r="G3" s="2">
        <f t="shared" ref="G3:G11" si="2">E3-C3</f>
        <v>-381</v>
      </c>
      <c r="H3" s="2">
        <f t="shared" ref="H3:H11" si="3">(F3-D3)/1000</f>
        <v>8747.3279999999995</v>
      </c>
      <c r="I3" s="2">
        <v>221</v>
      </c>
      <c r="J3" s="2">
        <f t="shared" ref="J3:J19" si="4">L4-L3</f>
        <v>12</v>
      </c>
      <c r="K3" s="5">
        <v>2</v>
      </c>
      <c r="L3" s="2">
        <v>12</v>
      </c>
      <c r="M3" s="2">
        <v>18</v>
      </c>
      <c r="N3" s="4">
        <f t="shared" ref="N3:N19" si="5">M3-L3+1</f>
        <v>7</v>
      </c>
      <c r="O3" s="6">
        <f>J2-N2</f>
        <v>5</v>
      </c>
      <c r="P3" s="6" t="s">
        <v>25</v>
      </c>
      <c r="Q3" s="2">
        <v>53667</v>
      </c>
      <c r="R3">
        <f t="shared" ref="R3:R11" si="6">INT(ROUNDUP(H3/(Q3/1000),1))</f>
        <v>163</v>
      </c>
    </row>
    <row r="4" spans="2:18" x14ac:dyDescent="0.3">
      <c r="B4" t="s">
        <v>2</v>
      </c>
      <c r="C4" s="2">
        <v>6709048</v>
      </c>
      <c r="D4" s="2">
        <v>6709064</v>
      </c>
      <c r="E4" s="2">
        <f t="shared" si="0"/>
        <v>6708375</v>
      </c>
      <c r="F4" s="2">
        <f t="shared" si="1"/>
        <v>8586720</v>
      </c>
      <c r="G4" s="2">
        <f t="shared" si="2"/>
        <v>-673</v>
      </c>
      <c r="H4" s="2">
        <f t="shared" si="3"/>
        <v>1877.6559999999999</v>
      </c>
      <c r="I4" s="2">
        <v>125</v>
      </c>
      <c r="J4" s="2">
        <f t="shared" si="4"/>
        <v>5</v>
      </c>
      <c r="K4" s="5">
        <v>3</v>
      </c>
      <c r="L4" s="2">
        <v>24</v>
      </c>
      <c r="M4" s="2">
        <v>27</v>
      </c>
      <c r="N4" s="4">
        <f t="shared" si="5"/>
        <v>4</v>
      </c>
      <c r="O4" s="6">
        <f t="shared" ref="O4:O19" si="7">J3-N3</f>
        <v>5</v>
      </c>
      <c r="P4" s="6" t="s">
        <v>25</v>
      </c>
      <c r="Q4" s="2">
        <v>53667</v>
      </c>
      <c r="R4">
        <f t="shared" si="6"/>
        <v>35</v>
      </c>
    </row>
    <row r="5" spans="2:18" x14ac:dyDescent="0.3">
      <c r="B5" t="s">
        <v>3</v>
      </c>
      <c r="C5" s="2">
        <v>18729784</v>
      </c>
      <c r="D5" s="2">
        <v>18729800</v>
      </c>
      <c r="E5" s="2">
        <f t="shared" si="0"/>
        <v>18729783</v>
      </c>
      <c r="F5" s="2">
        <f t="shared" si="1"/>
        <v>10304064</v>
      </c>
      <c r="G5" s="2">
        <f t="shared" si="2"/>
        <v>-1</v>
      </c>
      <c r="H5" s="2">
        <f t="shared" si="3"/>
        <v>-8425.7360000000008</v>
      </c>
      <c r="I5" s="2">
        <v>349</v>
      </c>
      <c r="J5" s="2">
        <f t="shared" si="4"/>
        <v>6</v>
      </c>
      <c r="K5" s="5">
        <v>4</v>
      </c>
      <c r="L5" s="2">
        <v>29</v>
      </c>
      <c r="M5" s="2">
        <v>33</v>
      </c>
      <c r="N5" s="4">
        <f t="shared" si="5"/>
        <v>5</v>
      </c>
      <c r="O5" s="6">
        <f t="shared" si="7"/>
        <v>1</v>
      </c>
      <c r="P5" s="6" t="s">
        <v>25</v>
      </c>
      <c r="Q5" s="2">
        <v>53667</v>
      </c>
      <c r="R5">
        <f t="shared" si="6"/>
        <v>-158</v>
      </c>
    </row>
    <row r="6" spans="2:18" x14ac:dyDescent="0.3">
      <c r="B6" t="s">
        <v>4</v>
      </c>
      <c r="C6" s="2">
        <v>28818624</v>
      </c>
      <c r="D6" s="2">
        <v>28818636</v>
      </c>
      <c r="E6" s="2">
        <f t="shared" si="0"/>
        <v>28819179</v>
      </c>
      <c r="F6" s="2">
        <f t="shared" si="1"/>
        <v>13738752</v>
      </c>
      <c r="G6" s="2">
        <f t="shared" si="2"/>
        <v>555</v>
      </c>
      <c r="H6" s="3">
        <f t="shared" si="3"/>
        <v>-15079.884</v>
      </c>
      <c r="I6" s="2">
        <v>537</v>
      </c>
      <c r="J6" s="2">
        <f t="shared" si="4"/>
        <v>8</v>
      </c>
      <c r="K6" s="5">
        <v>5</v>
      </c>
      <c r="L6" s="2">
        <v>35</v>
      </c>
      <c r="M6" s="2">
        <v>39</v>
      </c>
      <c r="N6" s="4">
        <f t="shared" si="5"/>
        <v>5</v>
      </c>
      <c r="O6" s="6">
        <f t="shared" si="7"/>
        <v>1</v>
      </c>
      <c r="P6" s="6" t="s">
        <v>25</v>
      </c>
      <c r="Q6" s="2">
        <v>53667</v>
      </c>
      <c r="R6">
        <f t="shared" si="6"/>
        <v>-281</v>
      </c>
    </row>
    <row r="7" spans="2:18" x14ac:dyDescent="0.3">
      <c r="B7" t="s">
        <v>5</v>
      </c>
      <c r="C7" s="2">
        <v>20232380</v>
      </c>
      <c r="D7" s="2">
        <v>20232392</v>
      </c>
      <c r="E7" s="2">
        <f t="shared" si="0"/>
        <v>20232459</v>
      </c>
      <c r="F7" s="2">
        <f t="shared" si="1"/>
        <v>10304064</v>
      </c>
      <c r="G7" s="2">
        <f t="shared" si="2"/>
        <v>79</v>
      </c>
      <c r="H7" s="3">
        <f t="shared" si="3"/>
        <v>-9928.3279999999995</v>
      </c>
      <c r="I7" s="2">
        <v>377</v>
      </c>
      <c r="J7" s="2">
        <f t="shared" si="4"/>
        <v>6</v>
      </c>
      <c r="K7" s="5">
        <v>6</v>
      </c>
      <c r="L7" s="2">
        <v>43</v>
      </c>
      <c r="M7" s="2">
        <v>48</v>
      </c>
      <c r="N7" s="4">
        <f t="shared" si="5"/>
        <v>6</v>
      </c>
      <c r="O7" s="6">
        <f t="shared" si="7"/>
        <v>3</v>
      </c>
      <c r="P7" s="6" t="s">
        <v>25</v>
      </c>
      <c r="Q7" s="2">
        <v>53667</v>
      </c>
      <c r="R7">
        <f t="shared" si="6"/>
        <v>-185</v>
      </c>
    </row>
    <row r="8" spans="2:18" x14ac:dyDescent="0.3">
      <c r="B8" t="s">
        <v>6</v>
      </c>
      <c r="C8" s="2">
        <v>20017720</v>
      </c>
      <c r="D8" s="2">
        <v>20017724</v>
      </c>
      <c r="E8" s="2">
        <f t="shared" si="0"/>
        <v>20017791</v>
      </c>
      <c r="F8" s="2">
        <f t="shared" si="1"/>
        <v>12021408</v>
      </c>
      <c r="G8" s="2">
        <f t="shared" si="2"/>
        <v>71</v>
      </c>
      <c r="H8" s="3">
        <f t="shared" si="3"/>
        <v>-7996.3159999999998</v>
      </c>
      <c r="I8" s="2">
        <v>373</v>
      </c>
      <c r="J8" s="2">
        <f t="shared" si="4"/>
        <v>7</v>
      </c>
      <c r="K8" s="5">
        <v>7</v>
      </c>
      <c r="L8" s="2">
        <v>49</v>
      </c>
      <c r="M8" s="2">
        <v>55</v>
      </c>
      <c r="N8" s="4">
        <f t="shared" si="5"/>
        <v>7</v>
      </c>
      <c r="O8" s="6">
        <f t="shared" si="7"/>
        <v>0</v>
      </c>
      <c r="P8" s="6">
        <v>11</v>
      </c>
      <c r="Q8" s="2">
        <v>53667</v>
      </c>
      <c r="R8">
        <f t="shared" si="6"/>
        <v>-149</v>
      </c>
    </row>
    <row r="9" spans="2:18" x14ac:dyDescent="0.3">
      <c r="B9" t="s">
        <v>7</v>
      </c>
      <c r="C9" s="2">
        <v>9714236</v>
      </c>
      <c r="D9" s="2">
        <v>9714244</v>
      </c>
      <c r="E9" s="2">
        <f t="shared" si="0"/>
        <v>9713727</v>
      </c>
      <c r="F9" s="2">
        <f t="shared" si="1"/>
        <v>8586720</v>
      </c>
      <c r="G9" s="2">
        <f t="shared" si="2"/>
        <v>-509</v>
      </c>
      <c r="H9" s="3">
        <f t="shared" si="3"/>
        <v>-1127.5239999999999</v>
      </c>
      <c r="I9" s="2">
        <v>181</v>
      </c>
      <c r="J9" s="2">
        <f t="shared" si="4"/>
        <v>5</v>
      </c>
      <c r="K9" s="5">
        <v>8</v>
      </c>
      <c r="L9" s="2">
        <v>56</v>
      </c>
      <c r="M9" s="2">
        <v>60</v>
      </c>
      <c r="N9" s="4">
        <f t="shared" si="5"/>
        <v>5</v>
      </c>
      <c r="O9" s="6">
        <f t="shared" si="7"/>
        <v>0</v>
      </c>
      <c r="P9" s="6">
        <v>11</v>
      </c>
      <c r="Q9" s="2">
        <v>53667</v>
      </c>
      <c r="R9">
        <f t="shared" si="6"/>
        <v>-22</v>
      </c>
    </row>
    <row r="10" spans="2:18" x14ac:dyDescent="0.3">
      <c r="B10" t="s">
        <v>8</v>
      </c>
      <c r="C10" s="2">
        <v>15295292</v>
      </c>
      <c r="D10" s="2">
        <v>15295296</v>
      </c>
      <c r="E10" s="2">
        <f t="shared" si="0"/>
        <v>15295095</v>
      </c>
      <c r="F10" s="2">
        <f t="shared" si="1"/>
        <v>8586720</v>
      </c>
      <c r="G10" s="2">
        <f t="shared" si="2"/>
        <v>-197</v>
      </c>
      <c r="H10" s="3">
        <f t="shared" si="3"/>
        <v>-6708.576</v>
      </c>
      <c r="I10" s="2">
        <v>285</v>
      </c>
      <c r="J10" s="2">
        <f t="shared" si="4"/>
        <v>5</v>
      </c>
      <c r="K10" s="5">
        <v>9</v>
      </c>
      <c r="L10" s="2">
        <v>61</v>
      </c>
      <c r="M10" s="2">
        <v>65</v>
      </c>
      <c r="N10" s="4">
        <f t="shared" si="5"/>
        <v>5</v>
      </c>
      <c r="O10" s="6">
        <f t="shared" si="7"/>
        <v>0</v>
      </c>
      <c r="P10" s="6">
        <v>7</v>
      </c>
      <c r="Q10" s="2">
        <v>53667</v>
      </c>
      <c r="R10">
        <f t="shared" si="6"/>
        <v>-126</v>
      </c>
    </row>
    <row r="11" spans="2:18" x14ac:dyDescent="0.3">
      <c r="B11" t="s">
        <v>9</v>
      </c>
      <c r="C11" s="2">
        <v>30850528</v>
      </c>
      <c r="D11" s="2">
        <v>30750540</v>
      </c>
      <c r="E11" s="2">
        <f t="shared" si="0"/>
        <v>30751191</v>
      </c>
      <c r="F11" s="2">
        <f>J11*32*Q11</f>
        <v>8586720</v>
      </c>
      <c r="G11" s="2">
        <f t="shared" si="2"/>
        <v>-99337</v>
      </c>
      <c r="H11" s="2">
        <f t="shared" si="3"/>
        <v>-22163.82</v>
      </c>
      <c r="I11" s="2">
        <v>573</v>
      </c>
      <c r="J11" s="2">
        <f t="shared" si="4"/>
        <v>5</v>
      </c>
      <c r="K11" s="5">
        <v>10</v>
      </c>
      <c r="L11" s="2">
        <v>66</v>
      </c>
      <c r="M11" s="2">
        <v>70</v>
      </c>
      <c r="N11" s="4">
        <f t="shared" si="5"/>
        <v>5</v>
      </c>
      <c r="O11" s="6">
        <f t="shared" si="7"/>
        <v>0</v>
      </c>
      <c r="P11" s="6">
        <v>7</v>
      </c>
      <c r="Q11" s="2">
        <v>53667</v>
      </c>
      <c r="R11">
        <f t="shared" si="6"/>
        <v>-413</v>
      </c>
    </row>
    <row r="12" spans="2:18" x14ac:dyDescent="0.3">
      <c r="J12" s="2">
        <f t="shared" si="4"/>
        <v>6</v>
      </c>
      <c r="K12" s="5">
        <v>11</v>
      </c>
      <c r="L12" s="2">
        <v>71</v>
      </c>
      <c r="M12" s="2">
        <v>76</v>
      </c>
      <c r="N12" s="4">
        <f t="shared" si="5"/>
        <v>6</v>
      </c>
      <c r="O12" s="6">
        <f t="shared" si="7"/>
        <v>0</v>
      </c>
      <c r="P12" s="2">
        <v>7</v>
      </c>
    </row>
    <row r="13" spans="2:18" x14ac:dyDescent="0.3">
      <c r="J13" s="2">
        <f t="shared" si="4"/>
        <v>7</v>
      </c>
      <c r="K13" s="5">
        <v>12</v>
      </c>
      <c r="L13" s="2">
        <v>77</v>
      </c>
      <c r="M13" s="2">
        <v>83</v>
      </c>
      <c r="N13" s="4">
        <f t="shared" si="5"/>
        <v>7</v>
      </c>
      <c r="O13" s="6">
        <f t="shared" si="7"/>
        <v>0</v>
      </c>
      <c r="P13" s="2">
        <v>11</v>
      </c>
    </row>
    <row r="14" spans="2:18" x14ac:dyDescent="0.3">
      <c r="J14" s="2">
        <f t="shared" si="4"/>
        <v>6</v>
      </c>
      <c r="K14" s="5">
        <v>13</v>
      </c>
      <c r="L14" s="2">
        <v>84</v>
      </c>
      <c r="M14" s="2">
        <v>89</v>
      </c>
      <c r="N14" s="4">
        <f t="shared" si="5"/>
        <v>6</v>
      </c>
      <c r="O14" s="6">
        <f t="shared" si="7"/>
        <v>0</v>
      </c>
      <c r="P14" s="2">
        <v>11</v>
      </c>
    </row>
    <row r="15" spans="2:18" x14ac:dyDescent="0.3">
      <c r="J15" s="8">
        <f t="shared" si="4"/>
        <v>5</v>
      </c>
      <c r="K15" s="9">
        <v>14</v>
      </c>
      <c r="L15" s="8">
        <v>90</v>
      </c>
      <c r="M15" s="8">
        <v>94</v>
      </c>
      <c r="N15" s="10">
        <f t="shared" si="5"/>
        <v>5</v>
      </c>
      <c r="O15" s="11">
        <f t="shared" si="7"/>
        <v>0</v>
      </c>
      <c r="P15" s="8">
        <v>11</v>
      </c>
    </row>
    <row r="16" spans="2:18" x14ac:dyDescent="0.3">
      <c r="J16" s="8">
        <f t="shared" si="4"/>
        <v>5</v>
      </c>
      <c r="K16" s="9">
        <v>15</v>
      </c>
      <c r="L16" s="8">
        <v>95</v>
      </c>
      <c r="M16" s="8">
        <v>99</v>
      </c>
      <c r="N16" s="10">
        <f t="shared" si="5"/>
        <v>5</v>
      </c>
      <c r="O16" s="11">
        <f t="shared" si="7"/>
        <v>0</v>
      </c>
      <c r="P16" s="8">
        <v>3</v>
      </c>
    </row>
    <row r="17" spans="10:16" x14ac:dyDescent="0.3">
      <c r="J17" s="2">
        <f t="shared" si="4"/>
        <v>4</v>
      </c>
      <c r="K17" s="5">
        <v>16</v>
      </c>
      <c r="L17" s="2">
        <v>100</v>
      </c>
      <c r="M17" s="2">
        <v>103</v>
      </c>
      <c r="N17" s="4">
        <f t="shared" si="5"/>
        <v>4</v>
      </c>
      <c r="O17" s="6">
        <f t="shared" si="7"/>
        <v>0</v>
      </c>
      <c r="P17" s="2">
        <v>3</v>
      </c>
    </row>
    <row r="18" spans="10:16" x14ac:dyDescent="0.3">
      <c r="J18" s="2">
        <f t="shared" si="4"/>
        <v>6</v>
      </c>
      <c r="K18" s="5">
        <v>17</v>
      </c>
      <c r="L18" s="2">
        <v>104</v>
      </c>
      <c r="M18" s="2">
        <v>109</v>
      </c>
      <c r="N18" s="4">
        <f t="shared" si="5"/>
        <v>6</v>
      </c>
      <c r="O18" s="6">
        <f t="shared" si="7"/>
        <v>0</v>
      </c>
      <c r="P18" s="2">
        <v>7</v>
      </c>
    </row>
    <row r="19" spans="10:16" x14ac:dyDescent="0.3">
      <c r="J19" s="2">
        <f t="shared" si="4"/>
        <v>7</v>
      </c>
      <c r="K19" s="5">
        <v>18</v>
      </c>
      <c r="L19" s="2">
        <v>110</v>
      </c>
      <c r="M19" s="2">
        <v>116</v>
      </c>
      <c r="N19" s="4">
        <f t="shared" si="5"/>
        <v>7</v>
      </c>
      <c r="O19" s="6">
        <f t="shared" si="7"/>
        <v>0</v>
      </c>
      <c r="P19" s="2">
        <v>11</v>
      </c>
    </row>
    <row r="20" spans="10:16" x14ac:dyDescent="0.3">
      <c r="L20" s="2">
        <v>117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2016-07-22T19:19:45Z</dcterms:created>
  <dcterms:modified xsi:type="dcterms:W3CDTF">2016-07-23T22:25:03Z</dcterms:modified>
</cp:coreProperties>
</file>