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78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<sst xmlns="http://schemas.openxmlformats.org/spreadsheetml/2006/main" count="86" uniqueCount="45">
  <si>
    <t>Basic climate model</t>
  </si>
  <si>
    <t>albedo_c</t>
  </si>
  <si>
    <t>albedo of the clouds</t>
  </si>
  <si>
    <t>cloud_fraction</t>
  </si>
  <si>
    <t>fraction of earth covered with clouds</t>
  </si>
  <si>
    <t>co2ppm</t>
  </si>
  <si>
    <t>mixing ratio of co2</t>
  </si>
  <si>
    <t>ch4ppm</t>
  </si>
  <si>
    <t>mixing ratio of ch4</t>
  </si>
  <si>
    <t>sigma_s</t>
  </si>
  <si>
    <t>W/m-2/K-4</t>
  </si>
  <si>
    <t>Stefan-Boltzmann constant</t>
  </si>
  <si>
    <t>patm</t>
  </si>
  <si>
    <t>Pa</t>
  </si>
  <si>
    <t>average pressure</t>
  </si>
  <si>
    <t>solar_flux</t>
  </si>
  <si>
    <t>Solar Irradiance</t>
  </si>
  <si>
    <t>albedo_clear</t>
  </si>
  <si>
    <t>Albedo of the clear air</t>
  </si>
  <si>
    <t>Calculation for the planetary albedo</t>
  </si>
  <si>
    <t>albedo_p</t>
  </si>
  <si>
    <t>Calculation for effective temperature</t>
  </si>
  <si>
    <t>teff</t>
  </si>
  <si>
    <t>Partial pressures from mixing ratios</t>
  </si>
  <si>
    <t>eco2</t>
  </si>
  <si>
    <t>ech4</t>
  </si>
  <si>
    <t>eh2o</t>
  </si>
  <si>
    <t>do not change this one</t>
  </si>
  <si>
    <t>Optical depths from partial pressures</t>
  </si>
  <si>
    <t>tau_co2</t>
  </si>
  <si>
    <t>tau_ch4</t>
  </si>
  <si>
    <t>tau_h2o</t>
  </si>
  <si>
    <t>total optical depth in infrared</t>
  </si>
  <si>
    <t>tau</t>
  </si>
  <si>
    <t>emissivity</t>
  </si>
  <si>
    <t>Calculation of surface temperature</t>
  </si>
  <si>
    <t>tsurface</t>
  </si>
  <si>
    <t>The energy going into the system, if the planet surface is emitting at sigmaT^4, then this energy must be going in.</t>
  </si>
  <si>
    <t>energy</t>
  </si>
  <si>
    <t>W m-2</t>
  </si>
  <si>
    <t>Basic climate model with geoengineering effect</t>
  </si>
  <si>
    <t>albedo_cg</t>
  </si>
  <si>
    <t>this is the albedo of geoengineered clouds</t>
  </si>
  <si>
    <t>frac_planet_g</t>
  </si>
  <si>
    <t>this is the fraction of the planet that is geoengineered (17.5% is the maximum)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</si>
</sst>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D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  <c r="B2" s="0" t="n">
        <v>0.38</v>
      </c>
      <c r="D2" s="0" t="s">
        <v>2</v>
      </c>
    </row>
    <row r="3" customFormat="false" ht="12.8" hidden="false" customHeight="false" outlineLevel="0" collapsed="false">
      <c r="A3" s="0" t="s">
        <v>3</v>
      </c>
      <c r="B3" s="0" t="n">
        <v>0.7</v>
      </c>
      <c r="D3" s="0" t="s">
        <v>4</v>
      </c>
    </row>
    <row r="4" customFormat="false" ht="12.8" hidden="false" customHeight="false" outlineLevel="0" collapsed="false">
      <c r="A4" s="0" t="s">
        <v>5</v>
      </c>
      <c r="B4" s="0" t="n">
        <v>385</v>
      </c>
      <c r="D4" s="0" t="s">
        <v>6</v>
      </c>
    </row>
    <row r="5" customFormat="false" ht="12.8" hidden="false" customHeight="false" outlineLevel="0" collapsed="false">
      <c r="A5" s="0" t="s">
        <v>7</v>
      </c>
      <c r="B5" s="0" t="n">
        <v>1.75</v>
      </c>
      <c r="D5" s="0" t="s">
        <v>8</v>
      </c>
    </row>
    <row r="7" customFormat="false" ht="12.8" hidden="false" customHeight="false" outlineLevel="0" collapsed="false">
      <c r="A7" s="0" t="s">
        <v>9</v>
      </c>
      <c r="B7" s="2" t="n">
        <v>5.67E-008</v>
      </c>
      <c r="C7" s="0" t="s">
        <v>10</v>
      </c>
      <c r="D7" s="0" t="s">
        <v>11</v>
      </c>
    </row>
    <row r="8" customFormat="false" ht="12.8" hidden="false" customHeight="false" outlineLevel="0" collapsed="false">
      <c r="A8" s="0" t="s">
        <v>12</v>
      </c>
      <c r="B8" s="2" t="n">
        <v>50000</v>
      </c>
      <c r="C8" s="0" t="s">
        <v>13</v>
      </c>
      <c r="D8" s="0" t="s">
        <v>14</v>
      </c>
    </row>
    <row r="9" customFormat="false" ht="12.8" hidden="false" customHeight="false" outlineLevel="0" collapsed="false">
      <c r="A9" s="0" t="s">
        <v>15</v>
      </c>
      <c r="B9" s="0" t="n">
        <v>1368</v>
      </c>
      <c r="C9" s="0" t="s">
        <v>10</v>
      </c>
      <c r="D9" s="0" t="s">
        <v>16</v>
      </c>
    </row>
    <row r="10" customFormat="false" ht="12.8" hidden="false" customHeight="false" outlineLevel="0" collapsed="false">
      <c r="A10" s="0" t="s">
        <v>17</v>
      </c>
      <c r="B10" s="0" t="n">
        <v>0.15</v>
      </c>
      <c r="D10" s="0" t="s">
        <v>18</v>
      </c>
    </row>
    <row r="12" customFormat="false" ht="12.8" hidden="false" customHeight="false" outlineLevel="0" collapsed="false">
      <c r="A12" s="0" t="s">
        <v>19</v>
      </c>
    </row>
    <row r="13" customFormat="false" ht="12.8" hidden="false" customHeight="false" outlineLevel="0" collapsed="false">
      <c r="A13" s="0" t="s">
        <v>20</v>
      </c>
      <c r="B13" s="0" t="n">
        <f aca="false">B3*B2+(1-B3)*B10</f>
        <v>0.311</v>
      </c>
    </row>
    <row r="15" customFormat="false" ht="12.8" hidden="false" customHeight="false" outlineLevel="0" collapsed="false">
      <c r="A15" s="0" t="s">
        <v>21</v>
      </c>
    </row>
    <row r="16" customFormat="false" ht="12.8" hidden="false" customHeight="false" outlineLevel="0" collapsed="false">
      <c r="A16" s="0" t="s">
        <v>22</v>
      </c>
      <c r="B16" s="0" t="n">
        <f aca="false">(B9/4*(1-B13)/B7)^0.25</f>
        <v>253.901675775002</v>
      </c>
    </row>
    <row r="18" customFormat="false" ht="12.8" hidden="false" customHeight="false" outlineLevel="0" collapsed="false">
      <c r="A18" s="0" t="s">
        <v>23</v>
      </c>
    </row>
    <row r="19" customFormat="false" ht="12.8" hidden="false" customHeight="false" outlineLevel="0" collapsed="false">
      <c r="A19" s="0" t="s">
        <v>24</v>
      </c>
      <c r="B19" s="0" t="n">
        <f aca="false">B4*0.000001*B8</f>
        <v>19.25</v>
      </c>
    </row>
    <row r="20" customFormat="false" ht="12.8" hidden="false" customHeight="false" outlineLevel="0" collapsed="false">
      <c r="A20" s="0" t="s">
        <v>25</v>
      </c>
      <c r="B20" s="0" t="n">
        <f aca="false">B5*0.000001*B8</f>
        <v>0.0875</v>
      </c>
    </row>
    <row r="21" customFormat="false" ht="12.8" hidden="false" customHeight="false" outlineLevel="0" collapsed="false">
      <c r="A21" s="0" t="s">
        <v>26</v>
      </c>
      <c r="B21" s="0" t="n">
        <f aca="false">100*0.18</f>
        <v>18</v>
      </c>
      <c r="D21" s="0" t="s">
        <v>27</v>
      </c>
    </row>
    <row r="23" customFormat="false" ht="12.8" hidden="false" customHeight="false" outlineLevel="0" collapsed="false">
      <c r="A23" s="0" t="s">
        <v>28</v>
      </c>
    </row>
    <row r="24" customFormat="false" ht="12.8" hidden="false" customHeight="false" outlineLevel="0" collapsed="false">
      <c r="A24" s="0" t="s">
        <v>29</v>
      </c>
      <c r="B24" s="0" t="n">
        <f aca="false">0.029*SQRT(B19)</f>
        <v>0.127236983617186</v>
      </c>
    </row>
    <row r="25" customFormat="false" ht="12.8" hidden="false" customHeight="false" outlineLevel="0" collapsed="false">
      <c r="A25" s="0" t="s">
        <v>30</v>
      </c>
      <c r="B25" s="0" t="n">
        <f aca="false">0.029*25*SQRT(B20)</f>
        <v>0.214457892137361</v>
      </c>
    </row>
    <row r="26" customFormat="false" ht="12.8" hidden="false" customHeight="false" outlineLevel="0" collapsed="false">
      <c r="A26" s="0" t="s">
        <v>31</v>
      </c>
      <c r="B26" s="0" t="n">
        <f aca="false">0.087*SQRT(B21)</f>
        <v>0.369109739779378</v>
      </c>
    </row>
    <row r="28" customFormat="false" ht="12.8" hidden="false" customHeight="false" outlineLevel="0" collapsed="false">
      <c r="A28" s="0" t="s">
        <v>32</v>
      </c>
    </row>
    <row r="29" customFormat="false" ht="12.8" hidden="false" customHeight="false" outlineLevel="0" collapsed="false">
      <c r="A29" s="0" t="s">
        <v>33</v>
      </c>
      <c r="B29" s="0" t="n">
        <f aca="false">SUM(B24:B26)</f>
        <v>0.710804615533925</v>
      </c>
    </row>
    <row r="31" customFormat="false" ht="12.8" hidden="false" customHeight="false" outlineLevel="0" collapsed="false">
      <c r="A31" s="0" t="s">
        <v>34</v>
      </c>
      <c r="B31" s="0" t="n">
        <f aca="false">1/(1+0.75*B29)</f>
        <v>0.652271699212956</v>
      </c>
    </row>
    <row r="33" customFormat="false" ht="12.8" hidden="false" customHeight="false" outlineLevel="0" collapsed="false">
      <c r="A33" s="0" t="s">
        <v>35</v>
      </c>
    </row>
    <row r="34" customFormat="false" ht="12.8" hidden="false" customHeight="false" outlineLevel="0" collapsed="false">
      <c r="A34" s="0" t="s">
        <v>36</v>
      </c>
      <c r="B34" s="0" t="n">
        <f aca="false">B16*B31^-0.25</f>
        <v>282.526008163685</v>
      </c>
    </row>
    <row r="36" customFormat="false" ht="12.8" hidden="false" customHeight="false" outlineLevel="0" collapsed="false">
      <c r="A36" s="0" t="s">
        <v>37</v>
      </c>
    </row>
    <row r="37" customFormat="false" ht="12.8" hidden="false" customHeight="false" outlineLevel="0" collapsed="false">
      <c r="A37" s="0" t="s">
        <v>38</v>
      </c>
      <c r="B37" s="0" t="n">
        <f aca="false">B7*B34^4</f>
        <v>361.257433496387</v>
      </c>
      <c r="C37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D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40</v>
      </c>
    </row>
    <row r="2" customFormat="false" ht="12.8" hidden="false" customHeight="false" outlineLevel="0" collapsed="false">
      <c r="A2" s="0" t="s">
        <v>1</v>
      </c>
      <c r="B2" s="0" t="n">
        <v>0.38</v>
      </c>
      <c r="D2" s="0" t="s">
        <v>2</v>
      </c>
    </row>
    <row r="3" customFormat="false" ht="12.8" hidden="false" customHeight="false" outlineLevel="0" collapsed="false">
      <c r="A3" s="0" t="s">
        <v>3</v>
      </c>
      <c r="B3" s="0" t="n">
        <v>0.7</v>
      </c>
      <c r="D3" s="0" t="s">
        <v>4</v>
      </c>
    </row>
    <row r="4" customFormat="false" ht="12.8" hidden="false" customHeight="false" outlineLevel="0" collapsed="false">
      <c r="A4" s="0" t="s">
        <v>5</v>
      </c>
      <c r="B4" s="0" t="n">
        <v>385</v>
      </c>
      <c r="D4" s="0" t="s">
        <v>6</v>
      </c>
    </row>
    <row r="5" customFormat="false" ht="12.8" hidden="false" customHeight="false" outlineLevel="0" collapsed="false">
      <c r="A5" s="0" t="s">
        <v>7</v>
      </c>
      <c r="B5" s="0" t="n">
        <v>1.75</v>
      </c>
      <c r="D5" s="0" t="s">
        <v>8</v>
      </c>
    </row>
    <row r="6" customFormat="false" ht="12.8" hidden="false" customHeight="false" outlineLevel="0" collapsed="false">
      <c r="A6" s="0" t="s">
        <v>41</v>
      </c>
      <c r="B6" s="0" t="n">
        <v>0.45</v>
      </c>
      <c r="D6" s="0" t="s">
        <v>42</v>
      </c>
    </row>
    <row r="7" customFormat="false" ht="12.8" hidden="false" customHeight="false" outlineLevel="0" collapsed="false">
      <c r="A7" s="0" t="s">
        <v>43</v>
      </c>
      <c r="B7" s="0" t="n">
        <v>0.175</v>
      </c>
      <c r="D7" s="0" t="s">
        <v>44</v>
      </c>
    </row>
    <row r="9" customFormat="false" ht="12.8" hidden="false" customHeight="false" outlineLevel="0" collapsed="false">
      <c r="A9" s="0" t="s">
        <v>9</v>
      </c>
      <c r="B9" s="2" t="n">
        <v>5.67E-008</v>
      </c>
      <c r="C9" s="0" t="s">
        <v>10</v>
      </c>
      <c r="D9" s="0" t="s">
        <v>11</v>
      </c>
    </row>
    <row r="10" customFormat="false" ht="12.8" hidden="false" customHeight="false" outlineLevel="0" collapsed="false">
      <c r="A10" s="0" t="s">
        <v>12</v>
      </c>
      <c r="B10" s="2" t="n">
        <v>50000</v>
      </c>
      <c r="C10" s="0" t="s">
        <v>13</v>
      </c>
      <c r="D10" s="0" t="s">
        <v>14</v>
      </c>
    </row>
    <row r="11" customFormat="false" ht="12.8" hidden="false" customHeight="false" outlineLevel="0" collapsed="false">
      <c r="A11" s="0" t="s">
        <v>15</v>
      </c>
      <c r="B11" s="0" t="n">
        <v>1368</v>
      </c>
      <c r="C11" s="0" t="s">
        <v>10</v>
      </c>
      <c r="D11" s="0" t="s">
        <v>16</v>
      </c>
    </row>
    <row r="12" customFormat="false" ht="12.8" hidden="false" customHeight="false" outlineLevel="0" collapsed="false">
      <c r="A12" s="0" t="s">
        <v>17</v>
      </c>
      <c r="B12" s="0" t="n">
        <v>0.15</v>
      </c>
      <c r="D12" s="0" t="s">
        <v>18</v>
      </c>
    </row>
    <row r="14" customFormat="false" ht="12.8" hidden="false" customHeight="false" outlineLevel="0" collapsed="false">
      <c r="A14" s="0" t="s">
        <v>19</v>
      </c>
    </row>
    <row r="15" customFormat="false" ht="12.8" hidden="false" customHeight="false" outlineLevel="0" collapsed="false">
      <c r="A15" s="0" t="s">
        <v>20</v>
      </c>
      <c r="B15" s="0" t="n">
        <f aca="false">(B3-B7)*B2+(1-(B3-B7))*B12+B7*B6</f>
        <v>0.3495</v>
      </c>
    </row>
    <row r="17" customFormat="false" ht="12.8" hidden="false" customHeight="false" outlineLevel="0" collapsed="false">
      <c r="A17" s="0" t="s">
        <v>21</v>
      </c>
    </row>
    <row r="18" customFormat="false" ht="12.8" hidden="false" customHeight="false" outlineLevel="0" collapsed="false">
      <c r="A18" s="0" t="s">
        <v>22</v>
      </c>
      <c r="B18" s="0" t="n">
        <f aca="false">(B11/4*(1-B15)/B9)^0.25</f>
        <v>250.277948821464</v>
      </c>
    </row>
    <row r="20" customFormat="false" ht="12.8" hidden="false" customHeight="false" outlineLevel="0" collapsed="false">
      <c r="A20" s="0" t="s">
        <v>23</v>
      </c>
    </row>
    <row r="21" customFormat="false" ht="12.8" hidden="false" customHeight="false" outlineLevel="0" collapsed="false">
      <c r="A21" s="0" t="s">
        <v>24</v>
      </c>
      <c r="B21" s="0" t="n">
        <f aca="false">B4*0.000001*B10</f>
        <v>19.25</v>
      </c>
    </row>
    <row r="22" customFormat="false" ht="12.8" hidden="false" customHeight="false" outlineLevel="0" collapsed="false">
      <c r="A22" s="0" t="s">
        <v>25</v>
      </c>
      <c r="B22" s="0" t="n">
        <f aca="false">B5*0.000001*B10</f>
        <v>0.0875</v>
      </c>
    </row>
    <row r="23" customFormat="false" ht="12.8" hidden="false" customHeight="false" outlineLevel="0" collapsed="false">
      <c r="A23" s="0" t="s">
        <v>26</v>
      </c>
      <c r="B23" s="0" t="n">
        <f aca="false">100*0.18</f>
        <v>18</v>
      </c>
      <c r="D23" s="0" t="s">
        <v>27</v>
      </c>
    </row>
    <row r="25" customFormat="false" ht="12.8" hidden="false" customHeight="false" outlineLevel="0" collapsed="false">
      <c r="A25" s="0" t="s">
        <v>28</v>
      </c>
    </row>
    <row r="26" customFormat="false" ht="12.8" hidden="false" customHeight="false" outlineLevel="0" collapsed="false">
      <c r="A26" s="0" t="s">
        <v>29</v>
      </c>
      <c r="B26" s="0" t="n">
        <f aca="false">0.029*SQRT(B21)</f>
        <v>0.127236983617186</v>
      </c>
    </row>
    <row r="27" customFormat="false" ht="12.8" hidden="false" customHeight="false" outlineLevel="0" collapsed="false">
      <c r="A27" s="0" t="s">
        <v>30</v>
      </c>
      <c r="B27" s="0" t="n">
        <f aca="false">0.029*25*SQRT(B22)</f>
        <v>0.214457892137361</v>
      </c>
    </row>
    <row r="28" customFormat="false" ht="12.8" hidden="false" customHeight="false" outlineLevel="0" collapsed="false">
      <c r="A28" s="0" t="s">
        <v>31</v>
      </c>
      <c r="B28" s="0" t="n">
        <f aca="false">0.087*SQRT(B23)</f>
        <v>0.369109739779378</v>
      </c>
    </row>
    <row r="30" customFormat="false" ht="12.8" hidden="false" customHeight="false" outlineLevel="0" collapsed="false">
      <c r="A30" s="0" t="s">
        <v>32</v>
      </c>
    </row>
    <row r="31" customFormat="false" ht="12.8" hidden="false" customHeight="false" outlineLevel="0" collapsed="false">
      <c r="A31" s="0" t="s">
        <v>33</v>
      </c>
      <c r="B31" s="0" t="n">
        <f aca="false">SUM(B26:B28)</f>
        <v>0.710804615533925</v>
      </c>
    </row>
    <row r="33" customFormat="false" ht="12.8" hidden="false" customHeight="false" outlineLevel="0" collapsed="false">
      <c r="A33" s="0" t="s">
        <v>34</v>
      </c>
      <c r="B33" s="0" t="n">
        <f aca="false">1/(1+0.75*B31)</f>
        <v>0.652271699212956</v>
      </c>
    </row>
    <row r="35" customFormat="false" ht="12.8" hidden="false" customHeight="false" outlineLevel="0" collapsed="false">
      <c r="A35" s="0" t="s">
        <v>35</v>
      </c>
    </row>
    <row r="36" customFormat="false" ht="12.8" hidden="false" customHeight="false" outlineLevel="0" collapsed="false">
      <c r="A36" s="0" t="s">
        <v>36</v>
      </c>
      <c r="B36" s="0" t="n">
        <f aca="false">B18*B33^-0.25</f>
        <v>278.4937499766</v>
      </c>
    </row>
    <row r="38" customFormat="false" ht="12.8" hidden="false" customHeight="false" outlineLevel="0" collapsed="false">
      <c r="A38" s="0" t="s">
        <v>37</v>
      </c>
    </row>
    <row r="39" customFormat="false" ht="12.8" hidden="false" customHeight="false" outlineLevel="0" collapsed="false">
      <c r="A39" s="0" t="s">
        <v>38</v>
      </c>
      <c r="B39" s="0" t="n">
        <f aca="false">B9*B36^4</f>
        <v>341.071060216836</v>
      </c>
      <c r="C39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2014-11-11T08:30:02Z</dcterms:created>
  <dc:creator>Paul Connolly</dc:creator>
  <dc:language>en-GB</dc:language>
  <cp:revision>0</cp:revision>
</cp:coreProperties>
</file>