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cikpc2/Dropbox (Personal)/programming/teaching-repos/projects-and-teaching/parcel-modelling/data/"/>
    </mc:Choice>
  </mc:AlternateContent>
  <xr:revisionPtr revIDLastSave="0" documentId="8_{944D647F-4AB6-5642-A7BA-D66989E4297B}" xr6:coauthVersionLast="47" xr6:coauthVersionMax="47" xr10:uidLastSave="{00000000-0000-0000-0000-000000000000}"/>
  <bookViews>
    <workbookView xWindow="17280" yWindow="760" windowWidth="17280" windowHeight="20260" xr2:uid="{894127C6-20C5-4B29-9E35-433370B386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R4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<sst xmlns="http://schemas.openxmlformats.org/spreadsheetml/2006/main" count="42" uniqueCount="25">
  <si>
    <t>dN/dlnDp</t>
  </si>
  <si>
    <t>Case1</t>
  </si>
  <si>
    <t>Case2</t>
  </si>
  <si>
    <t>kappa</t>
  </si>
  <si>
    <t>ini_temp (K)</t>
  </si>
  <si>
    <t>ini_RH (%)</t>
  </si>
  <si>
    <t>ini_pressure (hpa)</t>
  </si>
  <si>
    <t>density  (kg/m3)</t>
  </si>
  <si>
    <t>Lifting Condensation Level (m) close to cloud base</t>
  </si>
  <si>
    <t>Dp (μm)</t>
  </si>
  <si>
    <t>n_aer1</t>
  </si>
  <si>
    <t>n_aer2</t>
  </si>
  <si>
    <t>n_aer3</t>
  </si>
  <si>
    <t>d_1</t>
  </si>
  <si>
    <t>d_2</t>
  </si>
  <si>
    <t>d_3</t>
  </si>
  <si>
    <t>lnsig1</t>
  </si>
  <si>
    <t>lnsig2</t>
  </si>
  <si>
    <t>lnsig3</t>
  </si>
  <si>
    <t>Fit</t>
  </si>
  <si>
    <t>Parameters for Case 1</t>
  </si>
  <si>
    <t>n_aer4</t>
  </si>
  <si>
    <t>d_4</t>
  </si>
  <si>
    <t>lnsig4</t>
  </si>
  <si>
    <t>Parameters for Case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</si>
</sst>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dN/dlnDp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2.0604391180950601E-2</c:v>
                </c:pt>
                <c:pt idx="1">
                  <c:v>2.1995304605235199E-2</c:v>
                </c:pt>
                <c:pt idx="2">
                  <c:v>2.3482826067053701E-2</c:v>
                </c:pt>
                <c:pt idx="3">
                  <c:v>2.5073478201161199E-2</c:v>
                </c:pt>
                <c:pt idx="4">
                  <c:v>2.6774738975193099E-2</c:v>
                </c:pt>
                <c:pt idx="5">
                  <c:v>2.8594565184219999E-2</c:v>
                </c:pt>
                <c:pt idx="6">
                  <c:v>3.0541913239852201E-2</c:v>
                </c:pt>
                <c:pt idx="7">
                  <c:v>3.2625565404477301E-2</c:v>
                </c:pt>
                <c:pt idx="8">
                  <c:v>3.4855999822201902E-2</c:v>
                </c:pt>
                <c:pt idx="9">
                  <c:v>3.7244043599004302E-2</c:v>
                </c:pt>
                <c:pt idx="10">
                  <c:v>3.9801434724227203E-2</c:v>
                </c:pt>
                <c:pt idx="11">
                  <c:v>4.25411300659179E-2</c:v>
                </c:pt>
                <c:pt idx="12">
                  <c:v>4.5493782209313403E-2</c:v>
                </c:pt>
                <c:pt idx="13">
                  <c:v>4.8642261173414102E-2</c:v>
                </c:pt>
                <c:pt idx="14">
                  <c:v>5.2014651920484399E-2</c:v>
                </c:pt>
                <c:pt idx="15">
                  <c:v>5.5633738973866302E-2</c:v>
                </c:pt>
                <c:pt idx="16">
                  <c:v>5.9518956557564097E-2</c:v>
                </c:pt>
                <c:pt idx="17">
                  <c:v>6.3691260793934695E-2</c:v>
                </c:pt>
                <c:pt idx="18">
                  <c:v>6.8174565522566996E-2</c:v>
                </c:pt>
                <c:pt idx="19">
                  <c:v>7.2994565217391297E-2</c:v>
                </c:pt>
                <c:pt idx="20">
                  <c:v>7.81793912804645E-2</c:v>
                </c:pt>
                <c:pt idx="21">
                  <c:v>8.3760260872218897E-2</c:v>
                </c:pt>
                <c:pt idx="22">
                  <c:v>8.9774912958559702E-2</c:v>
                </c:pt>
                <c:pt idx="23">
                  <c:v>9.6290174401324702E-2</c:v>
                </c:pt>
                <c:pt idx="24">
                  <c:v>0.103268564970597</c:v>
                </c:pt>
                <c:pt idx="25">
                  <c:v>0.110805565212083</c:v>
                </c:pt>
                <c:pt idx="26">
                  <c:v>0.118971869427224</c:v>
                </c:pt>
                <c:pt idx="27">
                  <c:v>0.127738999408224</c:v>
                </c:pt>
                <c:pt idx="28">
                  <c:v>0.13732247725777</c:v>
                </c:pt>
                <c:pt idx="29">
                  <c:v>0.147685651032821</c:v>
                </c:pt>
                <c:pt idx="30">
                  <c:v>0.15891269451638901</c:v>
                </c:pt>
                <c:pt idx="31">
                  <c:v>0.17122117548403501</c:v>
                </c:pt>
                <c:pt idx="32">
                  <c:v>0.18456791355298899</c:v>
                </c:pt>
                <c:pt idx="33">
                  <c:v>0.19908078201957299</c:v>
                </c:pt>
                <c:pt idx="34">
                  <c:v>0.21494926054581301</c:v>
                </c:pt>
                <c:pt idx="35">
                  <c:v>0.23235356538192001</c:v>
                </c:pt>
                <c:pt idx="36">
                  <c:v>0.25134330351456302</c:v>
                </c:pt>
                <c:pt idx="37">
                  <c:v>0.27223656695822002</c:v>
                </c:pt>
                <c:pt idx="38">
                  <c:v>0.29527630349864098</c:v>
                </c:pt>
                <c:pt idx="39">
                  <c:v>0.32066995769998302</c:v>
                </c:pt>
              </c:numCache>
            </c:numRef>
          </c:xVal>
          <c:yVal>
            <c:numRef>
              <c:f>sheet1!$B$3:$B$42</c:f>
              <c:numCache>
                <c:formatCode>General</c:formatCode>
                <c:ptCount val="40"/>
                <c:pt idx="0">
                  <c:v>59.275552450196002</c:v>
                </c:pt>
                <c:pt idx="1">
                  <c:v>81.466486361496678</c:v>
                </c:pt>
                <c:pt idx="2">
                  <c:v>134.06510790285407</c:v>
                </c:pt>
                <c:pt idx="3">
                  <c:v>122.04328000793613</c:v>
                </c:pt>
                <c:pt idx="4">
                  <c:v>173.57278684184442</c:v>
                </c:pt>
                <c:pt idx="5">
                  <c:v>194.33210958332566</c:v>
                </c:pt>
                <c:pt idx="6">
                  <c:v>191.27449883803789</c:v>
                </c:pt>
                <c:pt idx="7">
                  <c:v>337.67291782749658</c:v>
                </c:pt>
                <c:pt idx="8">
                  <c:v>331.49149150081411</c:v>
                </c:pt>
                <c:pt idx="9">
                  <c:v>331.21645164214226</c:v>
                </c:pt>
                <c:pt idx="10">
                  <c:v>462.14436596925873</c:v>
                </c:pt>
                <c:pt idx="11">
                  <c:v>555.63467716831008</c:v>
                </c:pt>
                <c:pt idx="12">
                  <c:v>652.63727138897355</c:v>
                </c:pt>
                <c:pt idx="13">
                  <c:v>661.77278151482858</c:v>
                </c:pt>
                <c:pt idx="14">
                  <c:v>801.2960196741102</c:v>
                </c:pt>
                <c:pt idx="15">
                  <c:v>751.35991338290739</c:v>
                </c:pt>
                <c:pt idx="16">
                  <c:v>718.24655936783074</c:v>
                </c:pt>
                <c:pt idx="17">
                  <c:v>820.60430319177613</c:v>
                </c:pt>
                <c:pt idx="18">
                  <c:v>809.5498402852337</c:v>
                </c:pt>
                <c:pt idx="19">
                  <c:v>985.83521540652555</c:v>
                </c:pt>
                <c:pt idx="20">
                  <c:v>951.80880222486405</c:v>
                </c:pt>
                <c:pt idx="21">
                  <c:v>1145.9241678301064</c:v>
                </c:pt>
                <c:pt idx="22">
                  <c:v>1165.8829975871959</c:v>
                </c:pt>
                <c:pt idx="23">
                  <c:v>1131.1612694688608</c:v>
                </c:pt>
                <c:pt idx="24">
                  <c:v>1189.1116349609713</c:v>
                </c:pt>
                <c:pt idx="25">
                  <c:v>1083.3316242967965</c:v>
                </c:pt>
                <c:pt idx="26">
                  <c:v>1120.3107324571611</c:v>
                </c:pt>
                <c:pt idx="27">
                  <c:v>1019.4267745731992</c:v>
                </c:pt>
                <c:pt idx="28">
                  <c:v>979.31875395180066</c:v>
                </c:pt>
                <c:pt idx="29">
                  <c:v>814.36171416542675</c:v>
                </c:pt>
                <c:pt idx="30">
                  <c:v>712.09084721667648</c:v>
                </c:pt>
                <c:pt idx="31">
                  <c:v>574.98999719214009</c:v>
                </c:pt>
                <c:pt idx="32">
                  <c:v>420.97268030302996</c:v>
                </c:pt>
                <c:pt idx="33">
                  <c:v>315.27338387083535</c:v>
                </c:pt>
                <c:pt idx="34">
                  <c:v>232.59337300251988</c:v>
                </c:pt>
                <c:pt idx="35">
                  <c:v>134.13017232924977</c:v>
                </c:pt>
                <c:pt idx="36">
                  <c:v>74.839734229502639</c:v>
                </c:pt>
                <c:pt idx="37">
                  <c:v>59.835277719731707</c:v>
                </c:pt>
                <c:pt idx="38">
                  <c:v>32.955550646877491</c:v>
                </c:pt>
                <c:pt idx="39">
                  <c:v>7.3947464829519465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C-044B-97DA-FB3682B9D13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2.0604391180950601E-2</c:v>
                </c:pt>
                <c:pt idx="1">
                  <c:v>2.1995304605235199E-2</c:v>
                </c:pt>
                <c:pt idx="2">
                  <c:v>2.3482826067053701E-2</c:v>
                </c:pt>
                <c:pt idx="3">
                  <c:v>2.5073478201161199E-2</c:v>
                </c:pt>
                <c:pt idx="4">
                  <c:v>2.6774738975193099E-2</c:v>
                </c:pt>
                <c:pt idx="5">
                  <c:v>2.8594565184219999E-2</c:v>
                </c:pt>
                <c:pt idx="6">
                  <c:v>3.0541913239852201E-2</c:v>
                </c:pt>
                <c:pt idx="7">
                  <c:v>3.2625565404477301E-2</c:v>
                </c:pt>
                <c:pt idx="8">
                  <c:v>3.4855999822201902E-2</c:v>
                </c:pt>
                <c:pt idx="9">
                  <c:v>3.7244043599004302E-2</c:v>
                </c:pt>
                <c:pt idx="10">
                  <c:v>3.9801434724227203E-2</c:v>
                </c:pt>
                <c:pt idx="11">
                  <c:v>4.25411300659179E-2</c:v>
                </c:pt>
                <c:pt idx="12">
                  <c:v>4.5493782209313403E-2</c:v>
                </c:pt>
                <c:pt idx="13">
                  <c:v>4.8642261173414102E-2</c:v>
                </c:pt>
                <c:pt idx="14">
                  <c:v>5.2014651920484399E-2</c:v>
                </c:pt>
                <c:pt idx="15">
                  <c:v>5.5633738973866302E-2</c:v>
                </c:pt>
                <c:pt idx="16">
                  <c:v>5.9518956557564097E-2</c:v>
                </c:pt>
                <c:pt idx="17">
                  <c:v>6.3691260793934695E-2</c:v>
                </c:pt>
                <c:pt idx="18">
                  <c:v>6.8174565522566996E-2</c:v>
                </c:pt>
                <c:pt idx="19">
                  <c:v>7.2994565217391297E-2</c:v>
                </c:pt>
                <c:pt idx="20">
                  <c:v>7.81793912804645E-2</c:v>
                </c:pt>
                <c:pt idx="21">
                  <c:v>8.3760260872218897E-2</c:v>
                </c:pt>
                <c:pt idx="22">
                  <c:v>8.9774912958559702E-2</c:v>
                </c:pt>
                <c:pt idx="23">
                  <c:v>9.6290174401324702E-2</c:v>
                </c:pt>
                <c:pt idx="24">
                  <c:v>0.103268564970597</c:v>
                </c:pt>
                <c:pt idx="25">
                  <c:v>0.110805565212083</c:v>
                </c:pt>
                <c:pt idx="26">
                  <c:v>0.118971869427224</c:v>
                </c:pt>
                <c:pt idx="27">
                  <c:v>0.127738999408224</c:v>
                </c:pt>
                <c:pt idx="28">
                  <c:v>0.13732247725777</c:v>
                </c:pt>
                <c:pt idx="29">
                  <c:v>0.147685651032821</c:v>
                </c:pt>
                <c:pt idx="30">
                  <c:v>0.15891269451638901</c:v>
                </c:pt>
                <c:pt idx="31">
                  <c:v>0.17122117548403501</c:v>
                </c:pt>
                <c:pt idx="32">
                  <c:v>0.18456791355298899</c:v>
                </c:pt>
                <c:pt idx="33">
                  <c:v>0.19908078201957299</c:v>
                </c:pt>
                <c:pt idx="34">
                  <c:v>0.21494926054581301</c:v>
                </c:pt>
                <c:pt idx="35">
                  <c:v>0.23235356538192001</c:v>
                </c:pt>
                <c:pt idx="36">
                  <c:v>0.25134330351456302</c:v>
                </c:pt>
                <c:pt idx="37">
                  <c:v>0.27223656695822002</c:v>
                </c:pt>
                <c:pt idx="38">
                  <c:v>0.29527630349864098</c:v>
                </c:pt>
                <c:pt idx="39">
                  <c:v>0.32066995769998302</c:v>
                </c:pt>
              </c:numCache>
            </c:numRef>
          </c:xVal>
          <c:yVal>
            <c:numRef>
              <c:f>sheet1!$C$3:$C$42</c:f>
              <c:numCache>
                <c:formatCode>General</c:formatCode>
                <c:ptCount val="40"/>
                <c:pt idx="0">
                  <c:v>4.4723164574276639</c:v>
                </c:pt>
                <c:pt idx="1">
                  <c:v>9.7273467754097389</c:v>
                </c:pt>
                <c:pt idx="2">
                  <c:v>19.829588382178073</c:v>
                </c:pt>
                <c:pt idx="3">
                  <c:v>37.854657631473238</c:v>
                </c:pt>
                <c:pt idx="4">
                  <c:v>67.646008401304158</c:v>
                </c:pt>
                <c:pt idx="5">
                  <c:v>113.13173656058743</c:v>
                </c:pt>
                <c:pt idx="6">
                  <c:v>177.08462359886681</c:v>
                </c:pt>
                <c:pt idx="7">
                  <c:v>259.47918981759329</c:v>
                </c:pt>
                <c:pt idx="8">
                  <c:v>356.19517135298497</c:v>
                </c:pt>
                <c:pt idx="9">
                  <c:v>458.67150011041673</c:v>
                </c:pt>
                <c:pt idx="10">
                  <c:v>555.31858041344481</c:v>
                </c:pt>
                <c:pt idx="11">
                  <c:v>634.58715696647778</c:v>
                </c:pt>
                <c:pt idx="12">
                  <c:v>688.97712539779468</c:v>
                </c:pt>
                <c:pt idx="13">
                  <c:v>717.01596665895636</c:v>
                </c:pt>
                <c:pt idx="14">
                  <c:v>725.80714742767316</c:v>
                </c:pt>
                <c:pt idx="15">
                  <c:v>727.67110087340689</c:v>
                </c:pt>
                <c:pt idx="16">
                  <c:v>736.44270623065029</c:v>
                </c:pt>
                <c:pt idx="17">
                  <c:v>763.0952831258644</c:v>
                </c:pt>
                <c:pt idx="18">
                  <c:v>812.53642168834983</c:v>
                </c:pt>
                <c:pt idx="19">
                  <c:v>882.55662826609603</c:v>
                </c:pt>
                <c:pt idx="20">
                  <c:v>964.88599153330301</c:v>
                </c:pt>
                <c:pt idx="21">
                  <c:v>1047.5904194827783</c:v>
                </c:pt>
                <c:pt idx="22">
                  <c:v>1117.8556575132827</c:v>
                </c:pt>
                <c:pt idx="23">
                  <c:v>1164.4023739111892</c:v>
                </c:pt>
                <c:pt idx="24">
                  <c:v>1178.5792136515829</c:v>
                </c:pt>
                <c:pt idx="25">
                  <c:v>1156.7587000569943</c:v>
                </c:pt>
                <c:pt idx="26">
                  <c:v>1099.024745888282</c:v>
                </c:pt>
                <c:pt idx="27">
                  <c:v>1010.814050642946</c:v>
                </c:pt>
                <c:pt idx="28">
                  <c:v>900.54835432722473</c:v>
                </c:pt>
                <c:pt idx="29">
                  <c:v>786.54159865318184</c:v>
                </c:pt>
                <c:pt idx="30">
                  <c:v>684.13510963771353</c:v>
                </c:pt>
                <c:pt idx="31">
                  <c:v>581.16251129160605</c:v>
                </c:pt>
                <c:pt idx="32">
                  <c:v>453.67785047868489</c:v>
                </c:pt>
                <c:pt idx="33">
                  <c:v>316.96372940351336</c:v>
                </c:pt>
                <c:pt idx="34">
                  <c:v>208.18674891379885</c:v>
                </c:pt>
                <c:pt idx="35">
                  <c:v>134.99352922778516</c:v>
                </c:pt>
                <c:pt idx="36">
                  <c:v>86.089007171980469</c:v>
                </c:pt>
                <c:pt idx="37">
                  <c:v>52.712013232721809</c:v>
                </c:pt>
                <c:pt idx="38">
                  <c:v>30.689674625648525</c:v>
                </c:pt>
                <c:pt idx="39">
                  <c:v>16.950369237393311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4C-044B-97DA-FB3682B9D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823392"/>
        <c:axId val="1580001248"/>
      </c:scatterChart>
      <c:valAx>
        <c:axId val="154982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01248"/>
        <c:crosses val="autoZero"/>
        <c:crossBetween val="midCat"/>
      </c:valAx>
      <c:valAx>
        <c:axId val="15800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2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Case2</c:v>
                </c:pt>
                <c:pt idx="1">
                  <c:v>dN/dlnDp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sheet1!$D$3:$D$45</c:f>
              <c:numCache>
                <c:formatCode>General</c:formatCode>
                <c:ptCount val="43"/>
                <c:pt idx="0">
                  <c:v>2.0592764798332601E-2</c:v>
                </c:pt>
                <c:pt idx="1">
                  <c:v>2.1965999603271402E-2</c:v>
                </c:pt>
                <c:pt idx="2">
                  <c:v>2.3433294184067598E-2</c:v>
                </c:pt>
                <c:pt idx="3">
                  <c:v>2.5001764970667199E-2</c:v>
                </c:pt>
                <c:pt idx="4">
                  <c:v>2.66780588486615E-2</c:v>
                </c:pt>
                <c:pt idx="5">
                  <c:v>2.84699999865363E-2</c:v>
                </c:pt>
                <c:pt idx="6">
                  <c:v>3.0386411554673101E-2</c:v>
                </c:pt>
                <c:pt idx="7">
                  <c:v>3.2436529047348901E-2</c:v>
                </c:pt>
                <c:pt idx="8">
                  <c:v>3.4629823123707403E-2</c:v>
                </c:pt>
                <c:pt idx="9">
                  <c:v>3.69837646484375E-2</c:v>
                </c:pt>
                <c:pt idx="10">
                  <c:v>3.9506706462186902E-2</c:v>
                </c:pt>
                <c:pt idx="11">
                  <c:v>4.2196000043083597E-2</c:v>
                </c:pt>
                <c:pt idx="12">
                  <c:v>4.5078176161822102E-2</c:v>
                </c:pt>
                <c:pt idx="13">
                  <c:v>4.8168057834400799E-2</c:v>
                </c:pt>
                <c:pt idx="14">
                  <c:v>5.1482000238755099E-2</c:v>
                </c:pt>
                <c:pt idx="15">
                  <c:v>5.5037706038531101E-2</c:v>
                </c:pt>
                <c:pt idx="16">
                  <c:v>5.88547648261575E-2</c:v>
                </c:pt>
                <c:pt idx="17">
                  <c:v>6.2954646839814998E-2</c:v>
                </c:pt>
                <c:pt idx="18">
                  <c:v>6.7361000509822994E-2</c:v>
                </c:pt>
                <c:pt idx="19">
                  <c:v>7.2099469801958804E-2</c:v>
                </c:pt>
                <c:pt idx="20">
                  <c:v>7.7214118059943701E-2</c:v>
                </c:pt>
                <c:pt idx="21">
                  <c:v>8.2719411962172501E-2</c:v>
                </c:pt>
                <c:pt idx="22">
                  <c:v>8.8628706539378405E-2</c:v>
                </c:pt>
                <c:pt idx="23">
                  <c:v>9.5005471173454703E-2</c:v>
                </c:pt>
                <c:pt idx="24">
                  <c:v>0.10190517649931</c:v>
                </c:pt>
                <c:pt idx="25">
                  <c:v>0.109313234665814</c:v>
                </c:pt>
                <c:pt idx="26">
                  <c:v>0.117396351982565</c:v>
                </c:pt>
                <c:pt idx="27">
                  <c:v>0.12613111697926199</c:v>
                </c:pt>
                <c:pt idx="28">
                  <c:v>0.135586467967313</c:v>
                </c:pt>
                <c:pt idx="29">
                  <c:v>0.14594241153492599</c:v>
                </c:pt>
                <c:pt idx="30">
                  <c:v>0.157160939833697</c:v>
                </c:pt>
                <c:pt idx="31">
                  <c:v>0.169320647295783</c:v>
                </c:pt>
                <c:pt idx="32">
                  <c:v>0.182641411276424</c:v>
                </c:pt>
                <c:pt idx="33">
                  <c:v>0.19721976336310801</c:v>
                </c:pt>
                <c:pt idx="34">
                  <c:v>0.213084529203527</c:v>
                </c:pt>
                <c:pt idx="35">
                  <c:v>0.230556882970473</c:v>
                </c:pt>
                <c:pt idx="36">
                  <c:v>0.249784294577205</c:v>
                </c:pt>
                <c:pt idx="37">
                  <c:v>0.27093364760454902</c:v>
                </c:pt>
                <c:pt idx="38">
                  <c:v>0.29420035328584498</c:v>
                </c:pt>
                <c:pt idx="39">
                  <c:v>0.32003576660156202</c:v>
                </c:pt>
              </c:numCache>
            </c:numRef>
          </c:xVal>
          <c:yVal>
            <c:numRef>
              <c:f>sheet1!$E$3:$E$45</c:f>
              <c:numCache>
                <c:formatCode>General</c:formatCode>
                <c:ptCount val="43"/>
                <c:pt idx="0">
                  <c:v>117.96615476661665</c:v>
                </c:pt>
                <c:pt idx="1">
                  <c:v>170.48311926506554</c:v>
                </c:pt>
                <c:pt idx="2">
                  <c:v>291.20118607144474</c:v>
                </c:pt>
                <c:pt idx="3">
                  <c:v>347.50695585376837</c:v>
                </c:pt>
                <c:pt idx="4">
                  <c:v>313.99080374421999</c:v>
                </c:pt>
                <c:pt idx="5">
                  <c:v>356.78049965717611</c:v>
                </c:pt>
                <c:pt idx="6">
                  <c:v>415.87998843881212</c:v>
                </c:pt>
                <c:pt idx="7">
                  <c:v>447.531936068981</c:v>
                </c:pt>
                <c:pt idx="8">
                  <c:v>650.97740659435681</c:v>
                </c:pt>
                <c:pt idx="9">
                  <c:v>645.05550083515232</c:v>
                </c:pt>
                <c:pt idx="10">
                  <c:v>782.80541435508667</c:v>
                </c:pt>
                <c:pt idx="11">
                  <c:v>932.70046112781961</c:v>
                </c:pt>
                <c:pt idx="12">
                  <c:v>879.08813597286417</c:v>
                </c:pt>
                <c:pt idx="13">
                  <c:v>901.9876873209829</c:v>
                </c:pt>
                <c:pt idx="14">
                  <c:v>967.6774563944515</c:v>
                </c:pt>
                <c:pt idx="15">
                  <c:v>928.94092020521964</c:v>
                </c:pt>
                <c:pt idx="16">
                  <c:v>815.2492865780157</c:v>
                </c:pt>
                <c:pt idx="17">
                  <c:v>842.03348518545874</c:v>
                </c:pt>
                <c:pt idx="18">
                  <c:v>848.89717650992566</c:v>
                </c:pt>
                <c:pt idx="19">
                  <c:v>760.54007892743198</c:v>
                </c:pt>
                <c:pt idx="20">
                  <c:v>727.50436415293927</c:v>
                </c:pt>
                <c:pt idx="21">
                  <c:v>806.34673774391149</c:v>
                </c:pt>
                <c:pt idx="22">
                  <c:v>862.77204851376894</c:v>
                </c:pt>
                <c:pt idx="23">
                  <c:v>865.58270850891142</c:v>
                </c:pt>
                <c:pt idx="24">
                  <c:v>911.20180839185844</c:v>
                </c:pt>
                <c:pt idx="25">
                  <c:v>886.09841696561614</c:v>
                </c:pt>
                <c:pt idx="26">
                  <c:v>887.22078772364068</c:v>
                </c:pt>
                <c:pt idx="27">
                  <c:v>820.44367953752965</c:v>
                </c:pt>
                <c:pt idx="28">
                  <c:v>835.36288500967623</c:v>
                </c:pt>
                <c:pt idx="29">
                  <c:v>806.42070071621083</c:v>
                </c:pt>
                <c:pt idx="30">
                  <c:v>705.16190203693316</c:v>
                </c:pt>
                <c:pt idx="31">
                  <c:v>561.01360006780453</c:v>
                </c:pt>
                <c:pt idx="32">
                  <c:v>462.2114140370108</c:v>
                </c:pt>
                <c:pt idx="33">
                  <c:v>417.54985203149931</c:v>
                </c:pt>
                <c:pt idx="34">
                  <c:v>234.9198039654145</c:v>
                </c:pt>
                <c:pt idx="35">
                  <c:v>163.7874496070379</c:v>
                </c:pt>
                <c:pt idx="36">
                  <c:v>168.64301582817686</c:v>
                </c:pt>
                <c:pt idx="37">
                  <c:v>134.9542319622272</c:v>
                </c:pt>
                <c:pt idx="38">
                  <c:v>62.136222900497586</c:v>
                </c:pt>
                <c:pt idx="39">
                  <c:v>28.967365238026222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0-B442-8EAA-3384FD1F2176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Case2</c:v>
                </c:pt>
                <c:pt idx="1">
                  <c:v>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sheet1!$D$3:$D$45</c:f>
              <c:numCache>
                <c:formatCode>General</c:formatCode>
                <c:ptCount val="43"/>
                <c:pt idx="0">
                  <c:v>2.0592764798332601E-2</c:v>
                </c:pt>
                <c:pt idx="1">
                  <c:v>2.1965999603271402E-2</c:v>
                </c:pt>
                <c:pt idx="2">
                  <c:v>2.3433294184067598E-2</c:v>
                </c:pt>
                <c:pt idx="3">
                  <c:v>2.5001764970667199E-2</c:v>
                </c:pt>
                <c:pt idx="4">
                  <c:v>2.66780588486615E-2</c:v>
                </c:pt>
                <c:pt idx="5">
                  <c:v>2.84699999865363E-2</c:v>
                </c:pt>
                <c:pt idx="6">
                  <c:v>3.0386411554673101E-2</c:v>
                </c:pt>
                <c:pt idx="7">
                  <c:v>3.2436529047348901E-2</c:v>
                </c:pt>
                <c:pt idx="8">
                  <c:v>3.4629823123707403E-2</c:v>
                </c:pt>
                <c:pt idx="9">
                  <c:v>3.69837646484375E-2</c:v>
                </c:pt>
                <c:pt idx="10">
                  <c:v>3.9506706462186902E-2</c:v>
                </c:pt>
                <c:pt idx="11">
                  <c:v>4.2196000043083597E-2</c:v>
                </c:pt>
                <c:pt idx="12">
                  <c:v>4.5078176161822102E-2</c:v>
                </c:pt>
                <c:pt idx="13">
                  <c:v>4.8168057834400799E-2</c:v>
                </c:pt>
                <c:pt idx="14">
                  <c:v>5.1482000238755099E-2</c:v>
                </c:pt>
                <c:pt idx="15">
                  <c:v>5.5037706038531101E-2</c:v>
                </c:pt>
                <c:pt idx="16">
                  <c:v>5.88547648261575E-2</c:v>
                </c:pt>
                <c:pt idx="17">
                  <c:v>6.2954646839814998E-2</c:v>
                </c:pt>
                <c:pt idx="18">
                  <c:v>6.7361000509822994E-2</c:v>
                </c:pt>
                <c:pt idx="19">
                  <c:v>7.2099469801958804E-2</c:v>
                </c:pt>
                <c:pt idx="20">
                  <c:v>7.7214118059943701E-2</c:v>
                </c:pt>
                <c:pt idx="21">
                  <c:v>8.2719411962172501E-2</c:v>
                </c:pt>
                <c:pt idx="22">
                  <c:v>8.8628706539378405E-2</c:v>
                </c:pt>
                <c:pt idx="23">
                  <c:v>9.5005471173454703E-2</c:v>
                </c:pt>
                <c:pt idx="24">
                  <c:v>0.10190517649931</c:v>
                </c:pt>
                <c:pt idx="25">
                  <c:v>0.109313234665814</c:v>
                </c:pt>
                <c:pt idx="26">
                  <c:v>0.117396351982565</c:v>
                </c:pt>
                <c:pt idx="27">
                  <c:v>0.12613111697926199</c:v>
                </c:pt>
                <c:pt idx="28">
                  <c:v>0.135586467967313</c:v>
                </c:pt>
                <c:pt idx="29">
                  <c:v>0.14594241153492599</c:v>
                </c:pt>
                <c:pt idx="30">
                  <c:v>0.157160939833697</c:v>
                </c:pt>
                <c:pt idx="31">
                  <c:v>0.169320647295783</c:v>
                </c:pt>
                <c:pt idx="32">
                  <c:v>0.182641411276424</c:v>
                </c:pt>
                <c:pt idx="33">
                  <c:v>0.19721976336310801</c:v>
                </c:pt>
                <c:pt idx="34">
                  <c:v>0.213084529203527</c:v>
                </c:pt>
                <c:pt idx="35">
                  <c:v>0.230556882970473</c:v>
                </c:pt>
                <c:pt idx="36">
                  <c:v>0.249784294577205</c:v>
                </c:pt>
                <c:pt idx="37">
                  <c:v>0.27093364760454902</c:v>
                </c:pt>
                <c:pt idx="38">
                  <c:v>0.29420035328584498</c:v>
                </c:pt>
                <c:pt idx="39">
                  <c:v>0.32003576660156202</c:v>
                </c:pt>
              </c:numCache>
            </c:numRef>
          </c:xVal>
          <c:yVal>
            <c:numRef>
              <c:f>sheet1!$F$3:$F$45</c:f>
              <c:numCache>
                <c:formatCode>General</c:formatCode>
                <c:ptCount val="43"/>
                <c:pt idx="0">
                  <c:v>10.934801311788796</c:v>
                </c:pt>
                <c:pt idx="1">
                  <c:v>20.194973605204581</c:v>
                </c:pt>
                <c:pt idx="2">
                  <c:v>35.645150241008942</c:v>
                </c:pt>
                <c:pt idx="3">
                  <c:v>60.126940395527484</c:v>
                </c:pt>
                <c:pt idx="4">
                  <c:v>96.893526478895026</c:v>
                </c:pt>
                <c:pt idx="5">
                  <c:v>149.15416434531954</c:v>
                </c:pt>
                <c:pt idx="6">
                  <c:v>219.32432278080154</c:v>
                </c:pt>
                <c:pt idx="7">
                  <c:v>308.05030355286721</c:v>
                </c:pt>
                <c:pt idx="8">
                  <c:v>413.25035628312082</c:v>
                </c:pt>
                <c:pt idx="9">
                  <c:v>529.90366726758236</c:v>
                </c:pt>
                <c:pt idx="10">
                  <c:v>649.25240034801948</c:v>
                </c:pt>
                <c:pt idx="11">
                  <c:v>759.89993858758487</c:v>
                </c:pt>
                <c:pt idx="12">
                  <c:v>851.54833188008809</c:v>
                </c:pt>
                <c:pt idx="13">
                  <c:v>915.37347690930892</c:v>
                </c:pt>
                <c:pt idx="14">
                  <c:v>946.89683702321406</c:v>
                </c:pt>
                <c:pt idx="15">
                  <c:v>947.3522800143345</c:v>
                </c:pt>
                <c:pt idx="16">
                  <c:v>923.67947725405236</c:v>
                </c:pt>
                <c:pt idx="17">
                  <c:v>887.01489146612448</c:v>
                </c:pt>
                <c:pt idx="18">
                  <c:v>850.05761358945995</c:v>
                </c:pt>
                <c:pt idx="19">
                  <c:v>824.03668041336675</c:v>
                </c:pt>
                <c:pt idx="20">
                  <c:v>816.11172040077304</c:v>
                </c:pt>
                <c:pt idx="21">
                  <c:v>827.95878782324576</c:v>
                </c:pt>
                <c:pt idx="22">
                  <c:v>855.32296089411307</c:v>
                </c:pt>
                <c:pt idx="23">
                  <c:v>889.76956505562646</c:v>
                </c:pt>
                <c:pt idx="24">
                  <c:v>920.55537370546961</c:v>
                </c:pt>
                <c:pt idx="25">
                  <c:v>936.79473853996444</c:v>
                </c:pt>
                <c:pt idx="26">
                  <c:v>930.16621901167389</c:v>
                </c:pt>
                <c:pt idx="27">
                  <c:v>895.7872146505689</c:v>
                </c:pt>
                <c:pt idx="28">
                  <c:v>833.49778157659682</c:v>
                </c:pt>
                <c:pt idx="29">
                  <c:v>746.32247044479209</c:v>
                </c:pt>
                <c:pt idx="30">
                  <c:v>642.37412490179906</c:v>
                </c:pt>
                <c:pt idx="31">
                  <c:v>530.78659897571583</c:v>
                </c:pt>
                <c:pt idx="32">
                  <c:v>428.1520780249167</c:v>
                </c:pt>
                <c:pt idx="33">
                  <c:v>403.67213727244786</c:v>
                </c:pt>
                <c:pt idx="34">
                  <c:v>234.14276790962415</c:v>
                </c:pt>
                <c:pt idx="35">
                  <c:v>188.84328343322974</c:v>
                </c:pt>
                <c:pt idx="36">
                  <c:v>189.78153820908318</c:v>
                </c:pt>
                <c:pt idx="37">
                  <c:v>150.06106151659179</c:v>
                </c:pt>
                <c:pt idx="38">
                  <c:v>66.771865453561816</c:v>
                </c:pt>
                <c:pt idx="39">
                  <c:v>23.400060915912007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A0-B442-8EAA-3384FD1F2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452672"/>
        <c:axId val="1567501904"/>
      </c:scatterChart>
      <c:valAx>
        <c:axId val="15804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01904"/>
        <c:crosses val="autoZero"/>
        <c:crossBetween val="midCat"/>
      </c:valAx>
      <c:valAx>
        <c:axId val="15675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5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17</xdr:row>
      <xdr:rowOff>133350</xdr:rowOff>
    </xdr:from>
    <xdr:to>
      <xdr:col>16</xdr:col>
      <xdr:colOff>190500</xdr:colOff>
      <xdr:row>32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72335-6371-AA68-AE15-561691D9B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654050</xdr:colOff>
      <xdr:row>4</xdr:row>
      <xdr:rowOff>31750</xdr:rowOff>
    </xdr:from>
    <xdr:to>
      <xdr:col>24</xdr:col>
      <xdr:colOff>425450</xdr:colOff>
      <xdr:row>18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34A939-EC7E-38A9-480D-647A64D9E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A62D5-9912-440B-B476-66EE5BC205DA}">
  <dimension ref="A1:R42"/>
  <sheetViews>
    <sheetView tabSelected="1" workbookViewId="0">
      <selection sqref="A1:B1"/>
    </sheetView>
  </sheetViews>
  <sheetFormatPr baseColWidth="10" defaultColWidth="9" defaultRowHeight="15" x14ac:dyDescent="0.2"/>
  <cols>
    <col min="1" max="2" width="9" style="1"/>
    <col min="3" max="3" width="12.1640625" style="1" bestFit="1" customWidth="1"/>
    <col min="4" max="9" width="9" style="1"/>
    <col min="10" max="10" width="9.5" style="1" customWidth="1"/>
    <col min="11" max="11" width="9" style="1"/>
    <col min="12" max="12" width="8.1640625" style="1" customWidth="1"/>
    <col min="13" max="13" width="10.6640625" style="1" customWidth="1"/>
    <col min="14" max="14" width="22" style="1" customWidth="1"/>
    <col min="15" max="16384" width="9" style="1"/>
  </cols>
  <sheetData>
    <row r="1" spans="1:18" ht="32" x14ac:dyDescent="0.2">
      <c r="A1" s="12" t="s">
        <v>1</v>
      </c>
      <c r="B1" s="13"/>
      <c r="C1" s="3"/>
      <c r="D1" s="13" t="s">
        <v>2</v>
      </c>
      <c r="E1" s="14"/>
      <c r="H1" s="4"/>
      <c r="I1" s="9" t="s">
        <v>3</v>
      </c>
      <c r="J1" s="9" t="s">
        <v>7</v>
      </c>
      <c r="K1" s="9" t="s">
        <v>4</v>
      </c>
      <c r="L1" s="9" t="s">
        <v>5</v>
      </c>
      <c r="M1" s="9" t="s">
        <v>6</v>
      </c>
      <c r="N1" s="10" t="s">
        <v>8</v>
      </c>
    </row>
    <row r="2" spans="1:18" x14ac:dyDescent="0.2">
      <c r="A2" s="5" t="s">
        <v>9</v>
      </c>
      <c r="B2" s="1" t="s">
        <v>0</v>
      </c>
      <c r="C2" s="1" t="s">
        <v>19</v>
      </c>
      <c r="D2" s="5" t="s">
        <v>9</v>
      </c>
      <c r="E2" s="7" t="s">
        <v>0</v>
      </c>
      <c r="F2" s="1" t="s">
        <v>19</v>
      </c>
      <c r="H2" s="5" t="s">
        <v>1</v>
      </c>
      <c r="I2" s="1">
        <v>0.27145260999999998</v>
      </c>
      <c r="J2" s="1">
        <v>1482.9871000000001</v>
      </c>
      <c r="K2" s="1">
        <v>276.86900000000003</v>
      </c>
      <c r="L2" s="1">
        <v>52.341000000000001</v>
      </c>
      <c r="M2" s="1">
        <v>576.45100000000002</v>
      </c>
      <c r="N2" s="7">
        <v>4863.6099999999997</v>
      </c>
    </row>
    <row r="3" spans="1:18" x14ac:dyDescent="0.2">
      <c r="A3">
        <v>2.0604391180950601E-2</v>
      </c>
      <c r="B3" s="1">
        <v>59.275552450196002</v>
      </c>
      <c r="C3" s="1">
        <f t="shared" ref="C3:C42" si="0">I$5/(SQRT(2*PI())*I$13)*EXP(-(LN(A3/I$9)^2)/(2*I$13^2))+I$6/(SQRT(2*PI())*I$14)*EXP(-(LN(A3/I$10)^2)/(2*I$14^2))+ I$7/(SQRT(2*PI())*I$15)*EXP(-(LN(A3/I$11)^2)/(2*I$15^2))</f>
        <v>4.4723164574276639</v>
      </c>
      <c r="D3">
        <v>2.0592764798332601E-2</v>
      </c>
      <c r="E3" s="7">
        <v>117.96615476661665</v>
      </c>
      <c r="F3" s="1">
        <f>L$5/(SQRT(2*PI())*L$13)*EXP(-(LN(D3/L$9)^2)/(2*L$13^2))+L$6/(SQRT(2*PI())*L$14)*EXP(-(LN(D3/L$10)^2)/(2*L$14^2))+ L$7/(SQRT(2*PI())*L$15)*EXP(-(LN(D3/L$11)^2)/(2*L$15^2))+ L$8/(SQRT(2*PI())*L$16)*EXP(-(LN(D3/L$12)^2)/(2*L$16^2))</f>
        <v>10.934801311788796</v>
      </c>
      <c r="H3" s="6" t="s">
        <v>2</v>
      </c>
      <c r="I3" s="2">
        <v>0.41015726000000002</v>
      </c>
      <c r="J3" s="2">
        <v>1612.8783000000001</v>
      </c>
      <c r="K3" s="2">
        <v>282.06900000000002</v>
      </c>
      <c r="L3" s="2">
        <v>66.744</v>
      </c>
      <c r="M3" s="2">
        <v>650.16899999999998</v>
      </c>
      <c r="N3" s="8">
        <v>3947.81</v>
      </c>
    </row>
    <row r="4" spans="1:18" x14ac:dyDescent="0.2">
      <c r="A4">
        <v>2.1995304605235199E-2</v>
      </c>
      <c r="B4" s="1">
        <v>81.466486361496678</v>
      </c>
      <c r="C4" s="1">
        <f t="shared" si="0"/>
        <v>9.7273467754097389</v>
      </c>
      <c r="D4">
        <v>2.1965999603271402E-2</v>
      </c>
      <c r="E4" s="7">
        <v>170.48311926506554</v>
      </c>
      <c r="F4" s="1">
        <f t="shared" ref="F4:F42" si="1">L$5/(SQRT(2*PI())*L$13)*EXP(-(LN(D4/L$9)^2)/(2*L$13^2))+L$6/(SQRT(2*PI())*L$14)*EXP(-(LN(D4/L$10)^2)/(2*L$14^2))+ L$7/(SQRT(2*PI())*L$15)*EXP(-(LN(D4/L$11)^2)/(2*L$15^2))+ L$8/(SQRT(2*PI())*L$16)*EXP(-(LN(D4/L$12)^2)/(2*L$16^2))</f>
        <v>20.194973605204581</v>
      </c>
      <c r="H4" s="11" t="s">
        <v>20</v>
      </c>
      <c r="I4" s="11"/>
      <c r="J4" s="11"/>
      <c r="K4" s="11" t="s">
        <v>24</v>
      </c>
      <c r="L4" s="11"/>
      <c r="R4" s="1">
        <f>1/(LOG10(10)/LN(10))</f>
        <v>2.3025850929940459</v>
      </c>
    </row>
    <row r="5" spans="1:18" x14ac:dyDescent="0.2">
      <c r="A5">
        <v>2.3482826067053701E-2</v>
      </c>
      <c r="B5" s="1">
        <v>134.06510790285407</v>
      </c>
      <c r="C5" s="1">
        <f t="shared" si="0"/>
        <v>19.829588382178073</v>
      </c>
      <c r="D5">
        <v>2.3433294184067598E-2</v>
      </c>
      <c r="E5" s="7">
        <v>291.20118607144474</v>
      </c>
      <c r="F5" s="1">
        <f t="shared" si="1"/>
        <v>35.645150241008942</v>
      </c>
      <c r="H5" s="11" t="s">
        <v>10</v>
      </c>
      <c r="I5" s="11">
        <v>1150</v>
      </c>
      <c r="J5" s="11"/>
      <c r="K5" s="11" t="s">
        <v>10</v>
      </c>
      <c r="L5" s="11">
        <v>850</v>
      </c>
    </row>
    <row r="6" spans="1:18" x14ac:dyDescent="0.2">
      <c r="A6">
        <v>2.5073478201161199E-2</v>
      </c>
      <c r="B6" s="1">
        <v>122.04328000793613</v>
      </c>
      <c r="C6" s="1">
        <f t="shared" si="0"/>
        <v>37.854657631473238</v>
      </c>
      <c r="D6">
        <v>2.5001764970667199E-2</v>
      </c>
      <c r="E6" s="7">
        <v>347.50695585376837</v>
      </c>
      <c r="F6" s="1">
        <f t="shared" si="1"/>
        <v>60.126940395527484</v>
      </c>
      <c r="H6" s="11" t="s">
        <v>11</v>
      </c>
      <c r="I6" s="11">
        <v>20</v>
      </c>
      <c r="J6" s="11"/>
      <c r="K6" s="11" t="s">
        <v>11</v>
      </c>
      <c r="L6" s="11">
        <v>7</v>
      </c>
    </row>
    <row r="7" spans="1:18" x14ac:dyDescent="0.2">
      <c r="A7">
        <v>2.6774738975193099E-2</v>
      </c>
      <c r="B7" s="1">
        <v>173.57278684184442</v>
      </c>
      <c r="C7" s="1">
        <f t="shared" si="0"/>
        <v>67.646008401304158</v>
      </c>
      <c r="D7">
        <v>2.66780588486615E-2</v>
      </c>
      <c r="E7" s="7">
        <v>313.99080374421999</v>
      </c>
      <c r="F7" s="1">
        <f t="shared" si="1"/>
        <v>96.893526478895026</v>
      </c>
      <c r="H7" s="11" t="s">
        <v>12</v>
      </c>
      <c r="I7" s="11">
        <v>350</v>
      </c>
      <c r="J7" s="11"/>
      <c r="K7" s="11" t="s">
        <v>12</v>
      </c>
      <c r="L7" s="11">
        <v>650</v>
      </c>
    </row>
    <row r="8" spans="1:18" x14ac:dyDescent="0.2">
      <c r="A8">
        <v>2.8594565184219999E-2</v>
      </c>
      <c r="B8" s="1">
        <v>194.33210958332566</v>
      </c>
      <c r="C8" s="1">
        <f t="shared" si="0"/>
        <v>113.13173656058743</v>
      </c>
      <c r="D8">
        <v>2.84699999865363E-2</v>
      </c>
      <c r="E8" s="7">
        <v>356.78049965717611</v>
      </c>
      <c r="F8" s="1">
        <f t="shared" si="1"/>
        <v>149.15416434531954</v>
      </c>
      <c r="H8" s="11" t="s">
        <v>21</v>
      </c>
      <c r="I8" s="11"/>
      <c r="J8" s="11"/>
      <c r="K8" s="11" t="s">
        <v>21</v>
      </c>
      <c r="L8" s="11">
        <v>20</v>
      </c>
    </row>
    <row r="9" spans="1:18" x14ac:dyDescent="0.2">
      <c r="A9">
        <v>3.0541913239852201E-2</v>
      </c>
      <c r="B9" s="1">
        <v>191.27449883803789</v>
      </c>
      <c r="C9" s="1">
        <f t="shared" si="0"/>
        <v>177.08462359886681</v>
      </c>
      <c r="D9">
        <v>3.0386411554673101E-2</v>
      </c>
      <c r="E9" s="7">
        <v>415.87998843881212</v>
      </c>
      <c r="F9" s="1">
        <f t="shared" si="1"/>
        <v>219.32432278080154</v>
      </c>
      <c r="H9" s="11" t="s">
        <v>13</v>
      </c>
      <c r="I9" s="11">
        <v>0.10299999999999999</v>
      </c>
      <c r="J9" s="11"/>
      <c r="K9" s="11" t="s">
        <v>13</v>
      </c>
      <c r="L9" s="11">
        <v>0.115</v>
      </c>
    </row>
    <row r="10" spans="1:18" x14ac:dyDescent="0.2">
      <c r="A10">
        <v>3.2625565404477301E-2</v>
      </c>
      <c r="B10" s="1">
        <v>337.67291782749658</v>
      </c>
      <c r="C10" s="1">
        <f t="shared" si="0"/>
        <v>259.47918981759329</v>
      </c>
      <c r="D10">
        <v>3.2436529047348901E-2</v>
      </c>
      <c r="E10" s="7">
        <v>447.531936068981</v>
      </c>
      <c r="F10" s="1">
        <f t="shared" si="1"/>
        <v>308.05030355286721</v>
      </c>
      <c r="H10" s="11" t="s">
        <v>14</v>
      </c>
      <c r="I10" s="11">
        <v>0.17499999999999999</v>
      </c>
      <c r="J10" s="11"/>
      <c r="K10" s="11" t="s">
        <v>14</v>
      </c>
      <c r="L10" s="11">
        <v>0.19500000000000001</v>
      </c>
    </row>
    <row r="11" spans="1:18" x14ac:dyDescent="0.2">
      <c r="A11">
        <v>3.4855999822201902E-2</v>
      </c>
      <c r="B11" s="1">
        <v>331.49149150081411</v>
      </c>
      <c r="C11" s="1">
        <f t="shared" si="0"/>
        <v>356.19517135298497</v>
      </c>
      <c r="D11">
        <v>3.4629823123707403E-2</v>
      </c>
      <c r="E11" s="7">
        <v>650.97740659435681</v>
      </c>
      <c r="F11" s="1">
        <f t="shared" si="1"/>
        <v>413.25035628312082</v>
      </c>
      <c r="H11" s="11" t="s">
        <v>15</v>
      </c>
      <c r="I11" s="11">
        <v>4.4999999999999998E-2</v>
      </c>
      <c r="J11" s="11"/>
      <c r="K11" s="11" t="s">
        <v>15</v>
      </c>
      <c r="L11" s="11">
        <v>0.05</v>
      </c>
    </row>
    <row r="12" spans="1:18" x14ac:dyDescent="0.2">
      <c r="A12">
        <v>3.7244043599004302E-2</v>
      </c>
      <c r="B12" s="1">
        <v>331.21645164214226</v>
      </c>
      <c r="C12" s="1">
        <f t="shared" si="0"/>
        <v>458.67150011041673</v>
      </c>
      <c r="D12">
        <v>3.69837646484375E-2</v>
      </c>
      <c r="E12" s="7">
        <v>645.05550083515232</v>
      </c>
      <c r="F12" s="1">
        <f t="shared" si="1"/>
        <v>529.90366726758236</v>
      </c>
      <c r="H12" s="11" t="s">
        <v>22</v>
      </c>
      <c r="I12" s="11"/>
      <c r="J12" s="11"/>
      <c r="K12" s="11" t="s">
        <v>22</v>
      </c>
      <c r="L12" s="11">
        <v>0.26</v>
      </c>
    </row>
    <row r="13" spans="1:18" x14ac:dyDescent="0.2">
      <c r="A13">
        <v>3.9801434724227203E-2</v>
      </c>
      <c r="B13" s="1">
        <v>462.14436596925873</v>
      </c>
      <c r="C13" s="1">
        <f t="shared" si="0"/>
        <v>555.31858041344481</v>
      </c>
      <c r="D13">
        <v>3.9506706462186902E-2</v>
      </c>
      <c r="E13" s="7">
        <v>782.80541435508667</v>
      </c>
      <c r="F13" s="1">
        <f t="shared" si="1"/>
        <v>649.25240034801948</v>
      </c>
      <c r="H13" s="11" t="s">
        <v>16</v>
      </c>
      <c r="I13" s="11">
        <v>0.39</v>
      </c>
      <c r="J13" s="11"/>
      <c r="K13" s="11" t="s">
        <v>16</v>
      </c>
      <c r="L13" s="11">
        <v>0.37</v>
      </c>
    </row>
    <row r="14" spans="1:18" x14ac:dyDescent="0.2">
      <c r="A14">
        <v>4.25411300659179E-2</v>
      </c>
      <c r="B14" s="1">
        <v>555.63467716831008</v>
      </c>
      <c r="C14" s="1">
        <f t="shared" si="0"/>
        <v>634.58715696647778</v>
      </c>
      <c r="D14">
        <v>4.2196000043083597E-2</v>
      </c>
      <c r="E14" s="7">
        <v>932.70046112781961</v>
      </c>
      <c r="F14" s="1">
        <f t="shared" si="1"/>
        <v>759.89993858758487</v>
      </c>
      <c r="H14" s="11" t="s">
        <v>17</v>
      </c>
      <c r="I14" s="11">
        <v>0.1</v>
      </c>
      <c r="J14" s="11"/>
      <c r="K14" s="11" t="s">
        <v>17</v>
      </c>
      <c r="L14" s="11">
        <v>0.03</v>
      </c>
    </row>
    <row r="15" spans="1:18" x14ac:dyDescent="0.2">
      <c r="A15">
        <v>4.5493782209313403E-2</v>
      </c>
      <c r="B15" s="1">
        <v>652.63727138897355</v>
      </c>
      <c r="C15" s="1">
        <f t="shared" si="0"/>
        <v>688.97712539779468</v>
      </c>
      <c r="D15">
        <v>4.5078176161822102E-2</v>
      </c>
      <c r="E15" s="7">
        <v>879.08813597286417</v>
      </c>
      <c r="F15" s="1">
        <f t="shared" si="1"/>
        <v>851.54833188008809</v>
      </c>
      <c r="H15" s="11" t="s">
        <v>18</v>
      </c>
      <c r="I15" s="11">
        <v>0.25</v>
      </c>
      <c r="J15" s="11"/>
      <c r="K15" s="11" t="s">
        <v>18</v>
      </c>
      <c r="L15" s="11">
        <v>0.3</v>
      </c>
    </row>
    <row r="16" spans="1:18" x14ac:dyDescent="0.2">
      <c r="A16">
        <v>4.8642261173414102E-2</v>
      </c>
      <c r="B16" s="1">
        <v>661.77278151482858</v>
      </c>
      <c r="C16" s="1">
        <f t="shared" si="0"/>
        <v>717.01596665895636</v>
      </c>
      <c r="D16">
        <v>4.8168057834400799E-2</v>
      </c>
      <c r="E16" s="7">
        <v>901.9876873209829</v>
      </c>
      <c r="F16" s="1">
        <f t="shared" si="1"/>
        <v>915.37347690930892</v>
      </c>
      <c r="H16" s="11" t="s">
        <v>23</v>
      </c>
      <c r="I16" s="11"/>
      <c r="J16" s="11"/>
      <c r="K16" s="11" t="s">
        <v>23</v>
      </c>
      <c r="L16" s="11">
        <v>0.08</v>
      </c>
    </row>
    <row r="17" spans="1:6" x14ac:dyDescent="0.2">
      <c r="A17">
        <v>5.2014651920484399E-2</v>
      </c>
      <c r="B17" s="1">
        <v>801.2960196741102</v>
      </c>
      <c r="C17" s="1">
        <f t="shared" si="0"/>
        <v>725.80714742767316</v>
      </c>
      <c r="D17">
        <v>5.1482000238755099E-2</v>
      </c>
      <c r="E17" s="7">
        <v>967.6774563944515</v>
      </c>
      <c r="F17" s="1">
        <f t="shared" si="1"/>
        <v>946.89683702321406</v>
      </c>
    </row>
    <row r="18" spans="1:6" x14ac:dyDescent="0.2">
      <c r="A18">
        <v>5.5633738973866302E-2</v>
      </c>
      <c r="B18" s="1">
        <v>751.35991338290739</v>
      </c>
      <c r="C18" s="1">
        <f t="shared" si="0"/>
        <v>727.67110087340689</v>
      </c>
      <c r="D18">
        <v>5.5037706038531101E-2</v>
      </c>
      <c r="E18" s="7">
        <v>928.94092020521964</v>
      </c>
      <c r="F18" s="1">
        <f t="shared" si="1"/>
        <v>947.3522800143345</v>
      </c>
    </row>
    <row r="19" spans="1:6" x14ac:dyDescent="0.2">
      <c r="A19">
        <v>5.9518956557564097E-2</v>
      </c>
      <c r="B19" s="1">
        <v>718.24655936783074</v>
      </c>
      <c r="C19" s="1">
        <f t="shared" si="0"/>
        <v>736.44270623065029</v>
      </c>
      <c r="D19">
        <v>5.88547648261575E-2</v>
      </c>
      <c r="E19" s="7">
        <v>815.2492865780157</v>
      </c>
      <c r="F19" s="1">
        <f t="shared" si="1"/>
        <v>923.67947725405236</v>
      </c>
    </row>
    <row r="20" spans="1:6" x14ac:dyDescent="0.2">
      <c r="A20">
        <v>6.3691260793934695E-2</v>
      </c>
      <c r="B20" s="1">
        <v>820.60430319177613</v>
      </c>
      <c r="C20" s="1">
        <f t="shared" si="0"/>
        <v>763.0952831258644</v>
      </c>
      <c r="D20">
        <v>6.2954646839814998E-2</v>
      </c>
      <c r="E20" s="7">
        <v>842.03348518545874</v>
      </c>
      <c r="F20" s="1">
        <f t="shared" si="1"/>
        <v>887.01489146612448</v>
      </c>
    </row>
    <row r="21" spans="1:6" x14ac:dyDescent="0.2">
      <c r="A21">
        <v>6.8174565522566996E-2</v>
      </c>
      <c r="B21" s="1">
        <v>809.5498402852337</v>
      </c>
      <c r="C21" s="1">
        <f t="shared" si="0"/>
        <v>812.53642168834983</v>
      </c>
      <c r="D21">
        <v>6.7361000509822994E-2</v>
      </c>
      <c r="E21" s="7">
        <v>848.89717650992566</v>
      </c>
      <c r="F21" s="1">
        <f t="shared" si="1"/>
        <v>850.05761358945995</v>
      </c>
    </row>
    <row r="22" spans="1:6" x14ac:dyDescent="0.2">
      <c r="A22">
        <v>7.2994565217391297E-2</v>
      </c>
      <c r="B22" s="1">
        <v>985.83521540652555</v>
      </c>
      <c r="C22" s="1">
        <f t="shared" si="0"/>
        <v>882.55662826609603</v>
      </c>
      <c r="D22">
        <v>7.2099469801958804E-2</v>
      </c>
      <c r="E22" s="7">
        <v>760.54007892743198</v>
      </c>
      <c r="F22" s="1">
        <f t="shared" si="1"/>
        <v>824.03668041336675</v>
      </c>
    </row>
    <row r="23" spans="1:6" x14ac:dyDescent="0.2">
      <c r="A23">
        <v>7.81793912804645E-2</v>
      </c>
      <c r="B23" s="1">
        <v>951.80880222486405</v>
      </c>
      <c r="C23" s="1">
        <f t="shared" si="0"/>
        <v>964.88599153330301</v>
      </c>
      <c r="D23">
        <v>7.7214118059943701E-2</v>
      </c>
      <c r="E23" s="7">
        <v>727.50436415293927</v>
      </c>
      <c r="F23" s="1">
        <f t="shared" si="1"/>
        <v>816.11172040077304</v>
      </c>
    </row>
    <row r="24" spans="1:6" x14ac:dyDescent="0.2">
      <c r="A24">
        <v>8.3760260872218897E-2</v>
      </c>
      <c r="B24" s="1">
        <v>1145.9241678301064</v>
      </c>
      <c r="C24" s="1">
        <f t="shared" si="0"/>
        <v>1047.5904194827783</v>
      </c>
      <c r="D24">
        <v>8.2719411962172501E-2</v>
      </c>
      <c r="E24" s="7">
        <v>806.34673774391149</v>
      </c>
      <c r="F24" s="1">
        <f t="shared" si="1"/>
        <v>827.95878782324576</v>
      </c>
    </row>
    <row r="25" spans="1:6" x14ac:dyDescent="0.2">
      <c r="A25">
        <v>8.9774912958559702E-2</v>
      </c>
      <c r="B25" s="1">
        <v>1165.8829975871959</v>
      </c>
      <c r="C25" s="1">
        <f t="shared" si="0"/>
        <v>1117.8556575132827</v>
      </c>
      <c r="D25">
        <v>8.8628706539378405E-2</v>
      </c>
      <c r="E25" s="7">
        <v>862.77204851376894</v>
      </c>
      <c r="F25" s="1">
        <f t="shared" si="1"/>
        <v>855.32296089411307</v>
      </c>
    </row>
    <row r="26" spans="1:6" x14ac:dyDescent="0.2">
      <c r="A26">
        <v>9.6290174401324702E-2</v>
      </c>
      <c r="B26" s="1">
        <v>1131.1612694688608</v>
      </c>
      <c r="C26" s="1">
        <f t="shared" si="0"/>
        <v>1164.4023739111892</v>
      </c>
      <c r="D26">
        <v>9.5005471173454703E-2</v>
      </c>
      <c r="E26" s="7">
        <v>865.58270850891142</v>
      </c>
      <c r="F26" s="1">
        <f t="shared" si="1"/>
        <v>889.76956505562646</v>
      </c>
    </row>
    <row r="27" spans="1:6" x14ac:dyDescent="0.2">
      <c r="A27">
        <v>0.103268564970597</v>
      </c>
      <c r="B27" s="1">
        <v>1189.1116349609713</v>
      </c>
      <c r="C27" s="1">
        <f t="shared" si="0"/>
        <v>1178.5792136515829</v>
      </c>
      <c r="D27">
        <v>0.10190517649931</v>
      </c>
      <c r="E27" s="7">
        <v>911.20180839185844</v>
      </c>
      <c r="F27" s="1">
        <f t="shared" si="1"/>
        <v>920.55537370546961</v>
      </c>
    </row>
    <row r="28" spans="1:6" x14ac:dyDescent="0.2">
      <c r="A28">
        <v>0.110805565212083</v>
      </c>
      <c r="B28" s="1">
        <v>1083.3316242967965</v>
      </c>
      <c r="C28" s="1">
        <f t="shared" si="0"/>
        <v>1156.7587000569943</v>
      </c>
      <c r="D28">
        <v>0.109313234665814</v>
      </c>
      <c r="E28" s="7">
        <v>886.09841696561614</v>
      </c>
      <c r="F28" s="1">
        <f t="shared" si="1"/>
        <v>936.79473853996444</v>
      </c>
    </row>
    <row r="29" spans="1:6" x14ac:dyDescent="0.2">
      <c r="A29">
        <v>0.118971869427224</v>
      </c>
      <c r="B29" s="1">
        <v>1120.3107324571611</v>
      </c>
      <c r="C29" s="1">
        <f t="shared" si="0"/>
        <v>1099.024745888282</v>
      </c>
      <c r="D29">
        <v>0.117396351982565</v>
      </c>
      <c r="E29" s="7">
        <v>887.22078772364068</v>
      </c>
      <c r="F29" s="1">
        <f t="shared" si="1"/>
        <v>930.16621901167389</v>
      </c>
    </row>
    <row r="30" spans="1:6" x14ac:dyDescent="0.2">
      <c r="A30">
        <v>0.127738999408224</v>
      </c>
      <c r="B30" s="1">
        <v>1019.4267745731992</v>
      </c>
      <c r="C30" s="1">
        <f t="shared" si="0"/>
        <v>1010.814050642946</v>
      </c>
      <c r="D30">
        <v>0.12613111697926199</v>
      </c>
      <c r="E30" s="7">
        <v>820.44367953752965</v>
      </c>
      <c r="F30" s="1">
        <f t="shared" si="1"/>
        <v>895.7872146505689</v>
      </c>
    </row>
    <row r="31" spans="1:6" x14ac:dyDescent="0.2">
      <c r="A31">
        <v>0.13732247725777</v>
      </c>
      <c r="B31" s="1">
        <v>979.31875395180066</v>
      </c>
      <c r="C31" s="1">
        <f t="shared" si="0"/>
        <v>900.54835432722473</v>
      </c>
      <c r="D31">
        <v>0.135586467967313</v>
      </c>
      <c r="E31" s="7">
        <v>835.36288500967623</v>
      </c>
      <c r="F31" s="1">
        <f t="shared" si="1"/>
        <v>833.49778157659682</v>
      </c>
    </row>
    <row r="32" spans="1:6" x14ac:dyDescent="0.2">
      <c r="A32">
        <v>0.147685651032821</v>
      </c>
      <c r="B32" s="1">
        <v>814.36171416542675</v>
      </c>
      <c r="C32" s="1">
        <f t="shared" si="0"/>
        <v>786.54159865318184</v>
      </c>
      <c r="D32">
        <v>0.14594241153492599</v>
      </c>
      <c r="E32" s="7">
        <v>806.42070071621083</v>
      </c>
      <c r="F32" s="1">
        <f t="shared" si="1"/>
        <v>746.32247044479209</v>
      </c>
    </row>
    <row r="33" spans="1:6" x14ac:dyDescent="0.2">
      <c r="A33">
        <v>0.15891269451638901</v>
      </c>
      <c r="B33" s="1">
        <v>712.09084721667648</v>
      </c>
      <c r="C33" s="1">
        <f t="shared" si="0"/>
        <v>684.13510963771353</v>
      </c>
      <c r="D33">
        <v>0.157160939833697</v>
      </c>
      <c r="E33" s="7">
        <v>705.16190203693316</v>
      </c>
      <c r="F33" s="1">
        <f t="shared" si="1"/>
        <v>642.37412490179906</v>
      </c>
    </row>
    <row r="34" spans="1:6" x14ac:dyDescent="0.2">
      <c r="A34">
        <v>0.17122117548403501</v>
      </c>
      <c r="B34" s="1">
        <v>574.98999719214009</v>
      </c>
      <c r="C34" s="1">
        <f t="shared" si="0"/>
        <v>581.16251129160605</v>
      </c>
      <c r="D34">
        <v>0.169320647295783</v>
      </c>
      <c r="E34" s="7">
        <v>561.01360006780453</v>
      </c>
      <c r="F34" s="1">
        <f t="shared" si="1"/>
        <v>530.78659897571583</v>
      </c>
    </row>
    <row r="35" spans="1:6" x14ac:dyDescent="0.2">
      <c r="A35">
        <v>0.18456791355298899</v>
      </c>
      <c r="B35" s="1">
        <v>420.97268030302996</v>
      </c>
      <c r="C35" s="1">
        <f t="shared" si="0"/>
        <v>453.67785047868489</v>
      </c>
      <c r="D35">
        <v>0.182641411276424</v>
      </c>
      <c r="E35" s="7">
        <v>462.2114140370108</v>
      </c>
      <c r="F35" s="1">
        <f t="shared" si="1"/>
        <v>428.1520780249167</v>
      </c>
    </row>
    <row r="36" spans="1:6" x14ac:dyDescent="0.2">
      <c r="A36">
        <v>0.19908078201957299</v>
      </c>
      <c r="B36" s="1">
        <v>315.27338387083535</v>
      </c>
      <c r="C36" s="1">
        <f t="shared" si="0"/>
        <v>316.96372940351336</v>
      </c>
      <c r="D36">
        <v>0.19721976336310801</v>
      </c>
      <c r="E36" s="7">
        <v>417.54985203149931</v>
      </c>
      <c r="F36" s="1">
        <f t="shared" si="1"/>
        <v>403.67213727244786</v>
      </c>
    </row>
    <row r="37" spans="1:6" x14ac:dyDescent="0.2">
      <c r="A37">
        <v>0.21494926054581301</v>
      </c>
      <c r="B37" s="1">
        <v>232.59337300251988</v>
      </c>
      <c r="C37" s="1">
        <f t="shared" si="0"/>
        <v>208.18674891379885</v>
      </c>
      <c r="D37">
        <v>0.213084529203527</v>
      </c>
      <c r="E37" s="7">
        <v>234.9198039654145</v>
      </c>
      <c r="F37" s="1">
        <f t="shared" si="1"/>
        <v>234.14276790962415</v>
      </c>
    </row>
    <row r="38" spans="1:6" x14ac:dyDescent="0.2">
      <c r="A38">
        <v>0.23235356538192001</v>
      </c>
      <c r="B38" s="1">
        <v>134.13017232924977</v>
      </c>
      <c r="C38" s="1">
        <f t="shared" si="0"/>
        <v>134.99352922778516</v>
      </c>
      <c r="D38">
        <v>0.230556882970473</v>
      </c>
      <c r="E38" s="7">
        <v>163.7874496070379</v>
      </c>
      <c r="F38" s="1">
        <f t="shared" si="1"/>
        <v>188.84328343322974</v>
      </c>
    </row>
    <row r="39" spans="1:6" x14ac:dyDescent="0.2">
      <c r="A39">
        <v>0.25134330351456302</v>
      </c>
      <c r="B39" s="1">
        <v>74.839734229502639</v>
      </c>
      <c r="C39" s="1">
        <f t="shared" si="0"/>
        <v>86.089007171980469</v>
      </c>
      <c r="D39">
        <v>0.249784294577205</v>
      </c>
      <c r="E39" s="7">
        <v>168.64301582817686</v>
      </c>
      <c r="F39" s="1">
        <f t="shared" si="1"/>
        <v>189.78153820908318</v>
      </c>
    </row>
    <row r="40" spans="1:6" x14ac:dyDescent="0.2">
      <c r="A40">
        <v>0.27223656695822002</v>
      </c>
      <c r="B40" s="1">
        <v>59.835277719731707</v>
      </c>
      <c r="C40" s="1">
        <f t="shared" si="0"/>
        <v>52.712013232721809</v>
      </c>
      <c r="D40">
        <v>0.27093364760454902</v>
      </c>
      <c r="E40" s="7">
        <v>134.9542319622272</v>
      </c>
      <c r="F40" s="1">
        <f t="shared" si="1"/>
        <v>150.06106151659179</v>
      </c>
    </row>
    <row r="41" spans="1:6" x14ac:dyDescent="0.2">
      <c r="A41">
        <v>0.29527630349864098</v>
      </c>
      <c r="B41" s="1">
        <v>32.955550646877491</v>
      </c>
      <c r="C41" s="1">
        <f t="shared" si="0"/>
        <v>30.689674625648525</v>
      </c>
      <c r="D41">
        <v>0.29420035328584498</v>
      </c>
      <c r="E41" s="7">
        <v>62.136222900497586</v>
      </c>
      <c r="F41" s="1">
        <f t="shared" si="1"/>
        <v>66.771865453561816</v>
      </c>
    </row>
    <row r="42" spans="1:6" x14ac:dyDescent="0.2">
      <c r="A42">
        <v>0.32066995769998302</v>
      </c>
      <c r="B42" s="2">
        <v>7.3947464829519465</v>
      </c>
      <c r="C42" s="1">
        <f t="shared" si="0"/>
        <v>16.950369237393311</v>
      </c>
      <c r="D42">
        <v>0.32003576660156202</v>
      </c>
      <c r="E42" s="8">
        <v>28.967365238026222</v>
      </c>
      <c r="F42" s="1">
        <f t="shared" si="1"/>
        <v>23.400060915912007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Huihui Wu</dc:creator>
  <cp:lastModifiedBy>Paul Connolly</cp:lastModifiedBy>
  <dcterms:created xsi:type="dcterms:W3CDTF">2023-07-02T19:26:10Z</dcterms:created>
  <dcterms:modified xsi:type="dcterms:W3CDTF">2024-03-17T12:37:28Z</dcterms:modified>
</cp:coreProperties>
</file>