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externalReferences>
    <externalReference r:id="rId4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<sst xmlns="http://schemas.openxmlformats.org/spreadsheetml/2006/main" count="41" uniqueCount="41">
  <si>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 ДО</t>
  </si>
  <si>
    <t xml:space="preserve">Дата входящего</t>
  </si>
  <si>
    <t xml:space="preserve">№ счёта</t>
  </si>
  <si>
    <t xml:space="preserve">Дата счёта</t>
  </si>
  <si>
    <t xml:space="preserve">Проект</t>
  </si>
  <si>
    <t xml:space="preserve">Ответ.</t>
  </si>
  <si>
    <t xml:space="preserve">Утверд.</t>
  </si>
  <si>
    <t xml:space="preserve">Компания</t>
  </si>
  <si>
    <t xml:space="preserve">Контрагенты</t>
  </si>
  <si>
    <t xml:space="preserve">Описание</t>
  </si>
  <si>
    <t xml:space="preserve">Валюта</t>
  </si>
  <si>
    <t xml:space="preserve">Сумма для таблицы</t>
  </si>
  <si>
    <t xml:space="preserve">Категория счета</t>
  </si>
  <si>
    <t xml:space="preserve">Статьи доходов/расходов</t>
  </si>
  <si>
    <t xml:space="preserve">Номер заказа</t>
  </si>
  <si>
    <t xml:space="preserve">БИН/ИИН</t>
  </si>
  <si>
    <t xml:space="preserve">Сумма документа</t>
  </si>
  <si>
    <t xml:space="preserve">Номер р/с</t>
  </si>
  <si>
    <t xml:space="preserve">ИИК</t>
  </si>
  <si>
    <t xml:space="preserve">КНП</t>
  </si>
  <si>
    <t xml:space="preserve">Факт номер договора</t>
  </si>
  <si>
    <t xml:space="preserve">Сумма по счету</t>
  </si>
  <si>
    <t xml:space="preserve">Оплаченная сумма ранее</t>
  </si>
  <si>
    <t xml:space="preserve">Оплачено</t>
  </si>
  <si>
    <t xml:space="preserve">Дата оплаты</t>
  </si>
  <si>
    <t xml:space="preserve">Регион/ПМ</t>
  </si>
  <si>
    <t xml:space="preserve">Руководитель</t>
  </si>
  <si>
    <t xml:space="preserve">Подр</t>
  </si>
  <si>
    <t xml:space="preserve">Расчетный счет</t>
  </si>
  <si>
    <t xml:space="preserve">74-0237 -Аврора Сервис, ТОО-03-2020 ЦМК</t>
  </si>
  <si>
    <t xml:space="preserve">20610 - Жолмағанбетова Ақерке Жалғасбайқызы</t>
  </si>
  <si>
    <t xml:space="preserve">Аврора 77, ТОО</t>
  </si>
  <si>
    <t xml:space="preserve">Фирма Стальной Союз, ТОО</t>
  </si>
  <si>
    <t xml:space="preserve">ТМЦ, заявка 4843</t>
  </si>
  <si>
    <t xml:space="preserve">KZT</t>
  </si>
  <si>
    <t xml:space="preserve">ТМЦ</t>
  </si>
  <si>
    <t xml:space="preserve">7413. Металл и металлоконструкции</t>
  </si>
  <si>
    <t xml:space="preserve">П-84735-21</t>
  </si>
  <si>
    <t xml:space="preserve">KZ526010241000436911</t>
  </si>
  <si>
    <t xml:space="preserve">258/АЛМСФ/дг от 07.12.2022 год</t>
  </si>
  <si>
    <t xml:space="preserve">Аврора 77 БЦК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</si>
</sst>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yy"/>
    <numFmt numFmtId="166" formatCode="@"/>
    <numFmt numFmtId="167" formatCode="#,##0.00"/>
    <numFmt numFmtId="168" formatCode="General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2" tint="-0.1"/>
        <bgColor rgb="FFCCCCFF"/>
      </patternFill>
    </fill>
    <fill>
      <patternFill patternType="solid">
        <fgColor rgb="FFFF9999"/>
        <bgColor rgb="FFFF8080"/>
      </patternFill>
    </fill>
    <fill>
      <patternFill patternType="solid">
        <fgColor rgb="FF76FF4B"/>
        <bgColor rgb="FFCCFFCC"/>
      </patternFill>
    </fill>
    <fill>
      <patternFill patternType="solid">
        <fgColor theme="7" tint="0.7999"/>
        <bgColor rgb="FFFFFFFF"/>
      </patternFill>
    </fill>
    <fill>
      <patternFill patternType="solid">
        <fgColor rgb="FFFFFF99"/>
        <bgColor rgb="FFFFF2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 style="dotted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4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36" xfId="20"/>
    <cellStyle name="Обычный 10 2" xfId="21"/>
  </cellStyles>
  <dxfs count="10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76FF4B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Telegram%20Desktop/&#1056;&#1077;&#1077;&#1089;&#1090;&#1088;%20&#1086;&#1087;&#1083;&#1072;&#1090;%202023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" activeCellId="0" sqref="Z1"/>
    </sheetView>
  </sheetViews>
  <sheetFormatPr defaultColWidth="11.53515625" defaultRowHeight="12.8" zeroHeight="false" outlineLevelRow="0" outlineLevelCol="0"/>
  <sheetData>
    <row r="1" customFormat="false" ht="35.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1" t="s">
        <v>21</v>
      </c>
      <c r="W1" s="1" t="s">
        <v>22</v>
      </c>
      <c r="X1" s="7" t="s">
        <v>23</v>
      </c>
      <c r="Y1" s="8" t="s">
        <v>24</v>
      </c>
      <c r="Z1" s="3" t="s">
        <v>25</v>
      </c>
      <c r="AA1" s="3" t="s">
        <v>26</v>
      </c>
      <c r="AB1" s="9" t="s">
        <v>27</v>
      </c>
      <c r="AC1" s="10" t="s">
        <v>28</v>
      </c>
    </row>
    <row r="2" customFormat="false" ht="12.8" hidden="false" customHeight="false" outlineLevel="0" collapsed="false">
      <c r="A2" s="11" t="n">
        <v>1321925</v>
      </c>
      <c r="B2" s="12" t="n">
        <v>45264</v>
      </c>
      <c r="C2" s="11" t="n">
        <v>800009128</v>
      </c>
      <c r="D2" s="12" t="n">
        <v>45254</v>
      </c>
      <c r="E2" s="11" t="s">
        <v>29</v>
      </c>
      <c r="F2" s="11" t="n">
        <v>22296</v>
      </c>
      <c r="G2" s="11" t="s">
        <v>30</v>
      </c>
      <c r="H2" s="13" t="s">
        <v>31</v>
      </c>
      <c r="I2" s="14" t="s">
        <v>32</v>
      </c>
      <c r="J2" s="15" t="s">
        <v>33</v>
      </c>
      <c r="K2" s="16" t="s">
        <v>34</v>
      </c>
      <c r="L2" s="17"/>
      <c r="M2" s="14" t="s">
        <v>35</v>
      </c>
      <c r="N2" s="11" t="s">
        <v>36</v>
      </c>
      <c r="O2" s="11" t="s">
        <v>37</v>
      </c>
      <c r="P2" s="11" t="n">
        <v>90440004072</v>
      </c>
      <c r="Q2" s="13"/>
      <c r="R2" s="18"/>
      <c r="S2" s="19" t="s">
        <v>38</v>
      </c>
      <c r="T2" s="19"/>
      <c r="U2" s="19" t="s">
        <v>39</v>
      </c>
      <c r="V2" s="17" t="n">
        <v>16180000</v>
      </c>
      <c r="W2" s="17" t="n">
        <v>7282750</v>
      </c>
      <c r="X2" s="20" t="n">
        <v>7223703</v>
      </c>
      <c r="Y2" s="21" t="n">
        <v>45294</v>
      </c>
      <c r="Z2" s="22" t="e">
        <f aca="false" t="array" ref="Z2:Z2">IFERROR(_xlfn.IFS(AND(#REF!="21432",AG2=115),"Аренда, Выкуп Картел",AND(#REF!="21432",AG2=197),"Аренда, Выкуп Теле2",AND(#REF!="50042",AG2=197),"Алматы Теле2",AND(#REF!="50042",AG2=115),"Алматы Картел",OR(#REF!="50378",#REF!="20852"),"ЭМР тендера",OR(#REF!="775",#REF!="21100"),"Чимкент, Туркестанская область",AND(#REF!="21680",AF2="Северо-Казахстанская область"),"СКО",AND(#REF!="21680",AF2="Костанайская область"),"Костанай",AND(#REF!="21166",AF2="Абайская область"),"Семей",AND(#REF!="20987",AF2="Северо-Казахстанская область"),"СКО",AND(#REF!="20987",AF2="Павлодарская область"),"Павлодар"),VLOOKUP(#REF!,[1]Техлист!$E$1:$F$1048576,2,0))</f>
        <v>#REF!</v>
      </c>
      <c r="AA2" s="22" t="str">
        <f aca="false" t="array" ref="AA2:AA2">IFERROR(_xlfn.IFS(E2=[1]Техлист!$B$28,[1]Техлист!$C$28,E2=[1]Техлист!$B$29,[1]Техлист!$C$28,E2=[1]Техлист!$B$30,[1]Техлист!$C$28,E2=[1]Техлист!$B$31,[1]Техлист!$C$28,E2=[1]Техлист!$B$32,[1]Техлист!$C$28,E2=[1]Техлист!$B$33,[1]Техлист!$C$28,E2=[1]Техлист!$B$34,[1]Техлист!$C$28,E2=[1]Техлист!$B$35,[1]Техлист!$C$28,E2=[1]Техлист!$B$36,[1]Техлист!$C$28,E2=[1]Техлист!$B$37,[1]Техлист!$C$28),VLOOKUP(Z2,[1]Техлист!$I$1:$J$1048576,2,0))</f>
        <v>Ахметов Алитет</v>
      </c>
      <c r="AB2" s="23" t="str">
        <f aca="false">IFERROR(VLOOKUP(E2,[1]Техлист!$B$39:$C$61,2,0),VLOOKUP(AA2,[1]Техлист!$B$1:$C$19,2,0))</f>
        <v>74П</v>
      </c>
      <c r="AC2" s="19" t="s">
        <v>40</v>
      </c>
    </row>
  </sheetData>
  <conditionalFormatting sqref="I2">
    <cfRule type="expression" priority="2" aboveAverage="0" equalAverage="0" bottom="0" percent="0" rank="0" text="" dxfId="0">
      <formula>$AH2="Не пропускать!"</formula>
    </cfRule>
    <cfRule type="expression" priority="3" aboveAverage="0" equalAverage="0" bottom="0" percent="0" rank="0" text="" dxfId="1">
      <formula>$AH2="Не пропускать!"</formula>
    </cfRule>
  </conditionalFormatting>
  <conditionalFormatting sqref="AC2">
    <cfRule type="expression" priority="4" aboveAverage="0" equalAverage="0" bottom="0" percent="0" rank="0" text="" dxfId="2">
      <formula>$AH2="Не пропускать!"</formula>
    </cfRule>
  </conditionalFormatting>
  <conditionalFormatting sqref="W2">
    <cfRule type="expression" priority="5" aboveAverage="0" equalAverage="0" bottom="0" percent="0" rank="0" text="" dxfId="3">
      <formula>$AA2="Не пропускать!"</formula>
    </cfRule>
  </conditionalFormatting>
  <conditionalFormatting sqref="A2:H2 J2:V2 X2">
    <cfRule type="expression" priority="6" aboveAverage="0" equalAverage="0" bottom="0" percent="0" rank="0" text="" dxfId="4">
      <formula>$AH2="Не пропускать!"</formula>
    </cfRule>
  </conditionalFormatting>
  <conditionalFormatting sqref="Y2">
    <cfRule type="expression" priority="7" aboveAverage="0" equalAverage="0" bottom="0" percent="0" rank="0" text="" dxfId="5">
      <formula>#REF!="Не пропускать!"</formula>
    </cfRule>
  </conditionalFormatting>
  <conditionalFormatting sqref="W1">
    <cfRule type="expression" priority="8" aboveAverage="0" equalAverage="0" bottom="0" percent="0" rank="0" text="" dxfId="6">
      <formula>$AA1="Не пропускать!"</formula>
    </cfRule>
  </conditionalFormatting>
  <conditionalFormatting sqref="Q1">
    <cfRule type="expression" priority="9" aboveAverage="0" equalAverage="0" bottom="0" percent="0" rank="0" text="" dxfId="7">
      <formula>$AH1="Не пропускать!"</formula>
    </cfRule>
  </conditionalFormatting>
  <conditionalFormatting sqref="I1">
    <cfRule type="expression" priority="10" aboveAverage="0" equalAverage="0" bottom="0" percent="0" rank="0" text="" dxfId="8">
      <formula>$AH1="Не пропускать!"</formula>
    </cfRule>
  </conditionalFormatting>
  <conditionalFormatting sqref="A1:H1 J1:P1 R1:V1 X1:AC1 Z2:AB2">
    <cfRule type="expression" priority="11" aboveAverage="0" equalAverage="0" bottom="0" percent="0" rank="0" text="" dxfId="9">
      <formula>$AH1="Не пропускать!"</formula>
    </cfRule>
  </conditionalFormatting>
  <dataValidations count="1">
    <dataValidation allowBlank="false" errorStyle="stop" operator="between" showDropDown="false" showErrorMessage="true" showInputMessage="true" sqref="AC2" type="list">
      <formula1>INDIRECT("Счет")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2024-04-16T17:07:22Z</dcterms:created>
  <dc:creator/>
  <dc:description/>
  <dc:language>en-US</dc:language>
  <cp:lastModifiedBy/>
  <dcterms:modified xsi:type="dcterms:W3CDTF">2024-04-16T17:13:37Z</dcterms:modified>
  <cp:revision>1</cp:revision>
  <dc:subject/>
  <dc:title/>
</cp:coreProperties>
</file>