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gado/Box Sync/Documents (Ahmed.Gado@tufts.edu)/Courses/Sophomore2/BME51/HWs/HW2/"/>
    </mc:Choice>
  </mc:AlternateContent>
  <bookViews>
    <workbookView xWindow="2400" yWindow="440" windowWidth="31200" windowHeight="20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3" i="1"/>
  <c r="B5" i="1"/>
  <c r="H2" i="1"/>
  <c r="G45" i="1"/>
  <c r="G46" i="1"/>
  <c r="G47" i="1"/>
  <c r="G48" i="1"/>
  <c r="G49" i="1"/>
  <c r="G50" i="1"/>
  <c r="G51" i="1"/>
  <c r="G52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" i="1"/>
  <c r="F51" i="1"/>
  <c r="F52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F4" i="1"/>
  <c r="F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B3" i="1"/>
  <c r="B2" i="1"/>
  <c r="C1" i="1"/>
</calcChain>
</file>

<file path=xl/sharedStrings.xml><?xml version="1.0" encoding="utf-8"?>
<sst xmlns="http://schemas.openxmlformats.org/spreadsheetml/2006/main" count="10" uniqueCount="10">
  <si>
    <t>L =</t>
  </si>
  <si>
    <t>R =</t>
  </si>
  <si>
    <t xml:space="preserve">Theta = </t>
  </si>
  <si>
    <t>Wavelength</t>
  </si>
  <si>
    <t>u</t>
  </si>
  <si>
    <t>P</t>
  </si>
  <si>
    <t>Ip</t>
  </si>
  <si>
    <t>Lambda</t>
  </si>
  <si>
    <t>M =</t>
  </si>
  <si>
    <t>V=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</si>
</sst>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Sheet1!$E$2:$E$52</c:f>
              <c:numCache>
                <c:formatCode>General</c:formatCode>
                <c:ptCount val="51"/>
                <c:pt idx="0">
                  <c:v>3E-7</c:v>
                </c:pt>
                <c:pt idx="1">
                  <c:v>3.1E-7</c:v>
                </c:pt>
                <c:pt idx="2">
                  <c:v>3.2E-7</c:v>
                </c:pt>
                <c:pt idx="3">
                  <c:v>3.3E-7</c:v>
                </c:pt>
                <c:pt idx="4">
                  <c:v>3.4E-7</c:v>
                </c:pt>
                <c:pt idx="5">
                  <c:v>3.5E-7</c:v>
                </c:pt>
                <c:pt idx="6">
                  <c:v>3.6E-7</c:v>
                </c:pt>
                <c:pt idx="7">
                  <c:v>3.7E-7</c:v>
                </c:pt>
                <c:pt idx="8">
                  <c:v>3.8E-7</c:v>
                </c:pt>
                <c:pt idx="9">
                  <c:v>3.9E-7</c:v>
                </c:pt>
                <c:pt idx="10">
                  <c:v>4E-7</c:v>
                </c:pt>
                <c:pt idx="11">
                  <c:v>4.1E-7</c:v>
                </c:pt>
                <c:pt idx="12">
                  <c:v>4.2E-7</c:v>
                </c:pt>
                <c:pt idx="13">
                  <c:v>4.3E-7</c:v>
                </c:pt>
                <c:pt idx="14">
                  <c:v>4.4E-7</c:v>
                </c:pt>
                <c:pt idx="15">
                  <c:v>4.5E-7</c:v>
                </c:pt>
                <c:pt idx="16">
                  <c:v>4.6E-7</c:v>
                </c:pt>
                <c:pt idx="17">
                  <c:v>4.7E-7</c:v>
                </c:pt>
                <c:pt idx="18">
                  <c:v>4.8E-7</c:v>
                </c:pt>
                <c:pt idx="19">
                  <c:v>4.9E-7</c:v>
                </c:pt>
                <c:pt idx="20">
                  <c:v>5E-7</c:v>
                </c:pt>
                <c:pt idx="21">
                  <c:v>5.1E-7</c:v>
                </c:pt>
                <c:pt idx="22">
                  <c:v>5.2E-7</c:v>
                </c:pt>
                <c:pt idx="23">
                  <c:v>5.3E-7</c:v>
                </c:pt>
                <c:pt idx="24">
                  <c:v>5.4E-7</c:v>
                </c:pt>
                <c:pt idx="25">
                  <c:v>5.5E-7</c:v>
                </c:pt>
                <c:pt idx="26">
                  <c:v>5.6E-7</c:v>
                </c:pt>
                <c:pt idx="27">
                  <c:v>5.7E-7</c:v>
                </c:pt>
                <c:pt idx="28">
                  <c:v>5.8E-7</c:v>
                </c:pt>
                <c:pt idx="29">
                  <c:v>5.9E-7</c:v>
                </c:pt>
                <c:pt idx="30">
                  <c:v>6E-7</c:v>
                </c:pt>
                <c:pt idx="31">
                  <c:v>6.1E-7</c:v>
                </c:pt>
                <c:pt idx="32">
                  <c:v>6.2E-7</c:v>
                </c:pt>
                <c:pt idx="33">
                  <c:v>6.3E-7</c:v>
                </c:pt>
                <c:pt idx="34">
                  <c:v>6.4E-7</c:v>
                </c:pt>
                <c:pt idx="35">
                  <c:v>6.5E-7</c:v>
                </c:pt>
                <c:pt idx="36">
                  <c:v>6.6E-7</c:v>
                </c:pt>
                <c:pt idx="37">
                  <c:v>6.7E-7</c:v>
                </c:pt>
                <c:pt idx="38">
                  <c:v>6.8E-7</c:v>
                </c:pt>
                <c:pt idx="39">
                  <c:v>6.9E-7</c:v>
                </c:pt>
                <c:pt idx="40">
                  <c:v>7E-7</c:v>
                </c:pt>
                <c:pt idx="41">
                  <c:v>7.1E-7</c:v>
                </c:pt>
                <c:pt idx="42">
                  <c:v>7.2E-7</c:v>
                </c:pt>
                <c:pt idx="43">
                  <c:v>7.3E-7</c:v>
                </c:pt>
                <c:pt idx="44">
                  <c:v>7.4E-7</c:v>
                </c:pt>
                <c:pt idx="45">
                  <c:v>7.5E-7</c:v>
                </c:pt>
                <c:pt idx="46">
                  <c:v>7.6E-7</c:v>
                </c:pt>
                <c:pt idx="47">
                  <c:v>7.7E-7</c:v>
                </c:pt>
                <c:pt idx="48">
                  <c:v>7.8E-7</c:v>
                </c:pt>
                <c:pt idx="49">
                  <c:v>7.9E-7</c:v>
                </c:pt>
                <c:pt idx="50">
                  <c:v>8E-7</c:v>
                </c:pt>
              </c:numCache>
            </c:numRef>
          </c:xVal>
          <c:yVal>
            <c:numRef>
              <c:f>Sheet1!$H$2:$H$52</c:f>
              <c:numCache>
                <c:formatCode>General</c:formatCode>
                <c:ptCount val="51"/>
                <c:pt idx="0">
                  <c:v>2.06956723592625E-9</c:v>
                </c:pt>
                <c:pt idx="1">
                  <c:v>1.81618432614202E-9</c:v>
                </c:pt>
                <c:pt idx="2">
                  <c:v>1.60039270933784E-9</c:v>
                </c:pt>
                <c:pt idx="3">
                  <c:v>1.41569861596972E-9</c:v>
                </c:pt>
                <c:pt idx="4">
                  <c:v>1.25687932614916E-9</c:v>
                </c:pt>
                <c:pt idx="5">
                  <c:v>1.11970679573136E-9</c:v>
                </c:pt>
                <c:pt idx="6">
                  <c:v>1.0007370493383E-9</c:v>
                </c:pt>
                <c:pt idx="7">
                  <c:v>8.97148411508105E-10</c:v>
                </c:pt>
                <c:pt idx="8">
                  <c:v>8.06616316960229E-10</c:v>
                </c:pt>
                <c:pt idx="9">
                  <c:v>7.2721574079243E-10</c:v>
                </c:pt>
                <c:pt idx="10">
                  <c:v>6.57344644014482E-10</c:v>
                </c:pt>
                <c:pt idx="11">
                  <c:v>5.95663525489438E-10</c:v>
                </c:pt>
                <c:pt idx="12">
                  <c:v>5.41047403197166E-10</c:v>
                </c:pt>
                <c:pt idx="13">
                  <c:v>4.92547450057006E-10</c:v>
                </c:pt>
                <c:pt idx="14">
                  <c:v>4.49360175715125E-10</c:v>
                </c:pt>
                <c:pt idx="15">
                  <c:v>4.10802541207045E-10</c:v>
                </c:pt>
                <c:pt idx="16">
                  <c:v>3.76291764602015E-10</c:v>
                </c:pt>
                <c:pt idx="17">
                  <c:v>3.45328855698868E-10</c:v>
                </c:pt>
                <c:pt idx="18">
                  <c:v>3.17485130370631E-10</c:v>
                </c:pt>
                <c:pt idx="19">
                  <c:v>2.92391117484053E-10</c:v>
                </c:pt>
                <c:pt idx="20">
                  <c:v>2.69727396051276E-10</c:v>
                </c:pt>
                <c:pt idx="21">
                  <c:v>2.49216996645893E-10</c:v>
                </c:pt>
                <c:pt idx="22">
                  <c:v>2.30619075994842E-10</c:v>
                </c:pt>
                <c:pt idx="23">
                  <c:v>2.13723632131679E-10</c:v>
                </c:pt>
                <c:pt idx="24">
                  <c:v>1.98347073391922E-10</c:v>
                </c:pt>
                <c:pt idx="25">
                  <c:v>1.84328490725268E-10</c:v>
                </c:pt>
                <c:pt idx="26">
                  <c:v>1.71526511474372E-10</c:v>
                </c:pt>
                <c:pt idx="27">
                  <c:v>1.59816635589132E-10</c:v>
                </c:pt>
                <c:pt idx="28">
                  <c:v>1.49088973482336E-10</c:v>
                </c:pt>
                <c:pt idx="29">
                  <c:v>1.39246319366657E-10</c:v>
                </c:pt>
                <c:pt idx="30">
                  <c:v>1.30202505703637E-10</c:v>
                </c:pt>
                <c:pt idx="31">
                  <c:v>1.21880993930364E-10</c:v>
                </c:pt>
                <c:pt idx="32">
                  <c:v>1.14213664369807E-10</c:v>
                </c:pt>
                <c:pt idx="33">
                  <c:v>1.07139774536107E-10</c:v>
                </c:pt>
                <c:pt idx="34">
                  <c:v>1.00605060199992E-10</c:v>
                </c:pt>
                <c:pt idx="35">
                  <c:v>9.45609578069734E-11</c:v>
                </c:pt>
                <c:pt idx="36">
                  <c:v>8.89639303190407E-11</c:v>
                </c:pt>
                <c:pt idx="37">
                  <c:v>8.37748814213078E-11</c:v>
                </c:pt>
                <c:pt idx="38">
                  <c:v>7.89586454118425E-11</c:v>
                </c:pt>
                <c:pt idx="39">
                  <c:v>7.4483542066094E-11</c:v>
                </c:pt>
                <c:pt idx="40">
                  <c:v>7.03209874105404E-11</c:v>
                </c:pt>
                <c:pt idx="41">
                  <c:v>6.64451527119322E-11</c:v>
                </c:pt>
                <c:pt idx="42">
                  <c:v>6.28326651371886E-11</c:v>
                </c:pt>
                <c:pt idx="43">
                  <c:v>5.9462344503056E-11</c:v>
                </c:pt>
                <c:pt idx="44">
                  <c:v>5.63149713454604E-11</c:v>
                </c:pt>
                <c:pt idx="45">
                  <c:v>5.33730822233121E-11</c:v>
                </c:pt>
                <c:pt idx="46">
                  <c:v>5.06207887497655E-11</c:v>
                </c:pt>
                <c:pt idx="47">
                  <c:v>4.80436173341474E-11</c:v>
                </c:pt>
                <c:pt idx="48">
                  <c:v>4.56283670347718E-11</c:v>
                </c:pt>
                <c:pt idx="49">
                  <c:v>4.33629832768495E-11</c:v>
                </c:pt>
                <c:pt idx="50">
                  <c:v>4.1236445492526E-11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4338880"/>
        <c:axId val="1474336560"/>
      </c:scatterChart>
      <c:valAx>
        <c:axId val="147433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336560"/>
        <c:crosses val="autoZero"/>
        <c:crossBetween val="midCat"/>
      </c:valAx>
      <c:valAx>
        <c:axId val="147433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338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465666</xdr:colOff>
      <xdr:row>7</xdr:row>
      <xdr:rowOff>155222</xdr:rowOff>
    </xdr:from>
    <xdr:to>
      <xdr:col>14</xdr:col>
      <xdr:colOff>163689</xdr:colOff>
      <xdr:row>25</xdr:row>
      <xdr:rowOff>50094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C1" zoomScale="90" workbookViewId="0">
      <selection activeCell="J6" sqref="J6"/>
    </sheetView>
  </sheetViews>
  <sheetFormatPr baseColWidth="10" defaultRowHeight="16" x14ac:dyDescent="0.2"/>
  <cols>
    <col min="2" max="2" width="11.83203125" bestFit="1" customWidth="1"/>
    <col min="3" max="3" width="12.1640625" bestFit="1" customWidth="1"/>
  </cols>
  <sheetData>
    <row r="1" spans="1:8" x14ac:dyDescent="0.2">
      <c r="A1" t="s">
        <v>0</v>
      </c>
      <c r="B1" s="1">
        <v>5</v>
      </c>
      <c r="C1">
        <f>B1/10^9</f>
        <v>5.0000000000000001E-9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6</v>
      </c>
    </row>
    <row r="2" spans="1:8" x14ac:dyDescent="0.2">
      <c r="A2" t="s">
        <v>1</v>
      </c>
      <c r="B2">
        <f>C1/2</f>
        <v>2.5000000000000001E-9</v>
      </c>
      <c r="D2">
        <v>300</v>
      </c>
      <c r="E2">
        <f>D2/10^9</f>
        <v>2.9999999999999999E-7</v>
      </c>
      <c r="F2">
        <f>2 * (2 * PI() / E2) * $C$1 *  SIN($B$3/2)</f>
        <v>0.20943951023931953</v>
      </c>
      <c r="G2">
        <f xml:space="preserve"> ((3/F2^3)*(SIN(F2) - F2*COS(F2) ))^2</f>
        <v>0.99125993204956142</v>
      </c>
      <c r="H2">
        <f>( (PI()^2 * $B$5^2) / ($B$2^2 * E2^4) )* ($B$4 - 1)^2 * (COS($B$3)^2) *G2</f>
        <v>2.0695672359262472E-9</v>
      </c>
    </row>
    <row r="3" spans="1:8" x14ac:dyDescent="0.2">
      <c r="A3" t="s">
        <v>2</v>
      </c>
      <c r="B3">
        <f>PI()</f>
        <v>3.1415926535897931</v>
      </c>
      <c r="D3">
        <v>310</v>
      </c>
      <c r="E3">
        <f t="shared" ref="E3:E52" si="0">D3/10^9</f>
        <v>3.1E-7</v>
      </c>
      <c r="F3">
        <f>2 * (2 * PI() / E3) * $C$1 *  SIN($B$3/2)</f>
        <v>0.20268339700579313</v>
      </c>
      <c r="G3">
        <f t="shared" ref="G3:G52" si="1" xml:space="preserve"> ((3/F3^3)*(SIN(F3) - F3*COS(F3) ))^2</f>
        <v>0.99181276000106455</v>
      </c>
      <c r="H3">
        <f>( (PI()^2 * $B$5^2) / ($B$2^2 * E3^4) )* ($B$4 - 1)^2 * (COS($B$3)^2) *G3</f>
        <v>1.8161843261420202E-9</v>
      </c>
    </row>
    <row r="4" spans="1:8" x14ac:dyDescent="0.2">
      <c r="A4" t="s">
        <v>8</v>
      </c>
      <c r="B4">
        <v>1.05</v>
      </c>
      <c r="D4">
        <v>320</v>
      </c>
      <c r="E4">
        <f t="shared" si="0"/>
        <v>3.2000000000000001E-7</v>
      </c>
      <c r="F4">
        <f>2 * (2 * PI() / E4) * $C$1 *  SIN($B$3/2)</f>
        <v>0.19634954084936207</v>
      </c>
      <c r="G4">
        <f t="shared" si="1"/>
        <v>0.99231480330771971</v>
      </c>
      <c r="H4">
        <f t="shared" ref="H4:H52" si="2">( (PI()^2 * $B$5^2) / ($B$2^2 * E4^4) )* ($B$4 - 1)^2 * (COS($B$3)^2) *G4</f>
        <v>1.600392709337838E-9</v>
      </c>
    </row>
    <row r="5" spans="1:8" x14ac:dyDescent="0.2">
      <c r="A5" t="s">
        <v>9</v>
      </c>
      <c r="B5">
        <f>4/3 * PI() * B2^3</f>
        <v>6.5449846949787363E-26</v>
      </c>
      <c r="D5">
        <v>330</v>
      </c>
      <c r="E5">
        <f t="shared" si="0"/>
        <v>3.3000000000000002E-7</v>
      </c>
      <c r="F5">
        <f t="shared" ref="F5:F52" si="3">2 * (2 * PI() / E5) * $C$1 *  SIN($B$3/2)</f>
        <v>0.19039955476301776</v>
      </c>
      <c r="G5">
        <f t="shared" si="1"/>
        <v>0.99277209088389906</v>
      </c>
      <c r="H5">
        <f t="shared" si="2"/>
        <v>1.4156986159697178E-9</v>
      </c>
    </row>
    <row r="6" spans="1:8" x14ac:dyDescent="0.2">
      <c r="D6">
        <v>340</v>
      </c>
      <c r="E6">
        <f t="shared" si="0"/>
        <v>3.3999999999999997E-7</v>
      </c>
      <c r="F6">
        <f t="shared" si="3"/>
        <v>0.18479956785822313</v>
      </c>
      <c r="G6">
        <f t="shared" si="1"/>
        <v>0.9931897836795095</v>
      </c>
      <c r="H6">
        <f t="shared" si="2"/>
        <v>1.256879326149162E-9</v>
      </c>
    </row>
    <row r="7" spans="1:8" x14ac:dyDescent="0.2">
      <c r="D7">
        <v>350</v>
      </c>
      <c r="E7">
        <f t="shared" si="0"/>
        <v>3.4999999999999998E-7</v>
      </c>
      <c r="F7">
        <f t="shared" si="3"/>
        <v>0.17951958020513106</v>
      </c>
      <c r="G7">
        <f t="shared" si="1"/>
        <v>0.9935723202883775</v>
      </c>
      <c r="H7">
        <f t="shared" si="2"/>
        <v>1.1197067957313595E-9</v>
      </c>
    </row>
    <row r="8" spans="1:8" x14ac:dyDescent="0.2">
      <c r="D8">
        <v>360</v>
      </c>
      <c r="E8">
        <f t="shared" si="0"/>
        <v>3.5999999999999999E-7</v>
      </c>
      <c r="F8">
        <f t="shared" si="3"/>
        <v>0.17453292519943298</v>
      </c>
      <c r="G8">
        <f t="shared" si="1"/>
        <v>0.99392353486001495</v>
      </c>
      <c r="H8">
        <f t="shared" si="2"/>
        <v>1.0007370493383034E-9</v>
      </c>
    </row>
    <row r="9" spans="1:8" x14ac:dyDescent="0.2">
      <c r="D9">
        <v>370</v>
      </c>
      <c r="E9">
        <f t="shared" si="0"/>
        <v>3.7E-7</v>
      </c>
      <c r="F9">
        <f t="shared" si="3"/>
        <v>0.16981581911296179</v>
      </c>
      <c r="G9">
        <f t="shared" si="1"/>
        <v>0.99424675317085631</v>
      </c>
      <c r="H9">
        <f t="shared" si="2"/>
        <v>8.9714841150810525E-10</v>
      </c>
    </row>
    <row r="10" spans="1:8" x14ac:dyDescent="0.2">
      <c r="D10">
        <v>380</v>
      </c>
      <c r="E10">
        <f t="shared" si="0"/>
        <v>3.8000000000000001E-7</v>
      </c>
      <c r="F10">
        <f t="shared" si="3"/>
        <v>0.16534698176788384</v>
      </c>
      <c r="G10">
        <f t="shared" si="1"/>
        <v>0.99454487135517022</v>
      </c>
      <c r="H10">
        <f t="shared" si="2"/>
        <v>8.0661631696022871E-10</v>
      </c>
    </row>
    <row r="11" spans="1:8" x14ac:dyDescent="0.2">
      <c r="D11">
        <v>390</v>
      </c>
      <c r="E11">
        <f t="shared" si="0"/>
        <v>3.9000000000000002E-7</v>
      </c>
      <c r="F11">
        <f t="shared" si="3"/>
        <v>0.16110731556870733</v>
      </c>
      <c r="G11">
        <f t="shared" si="1"/>
        <v>0.99482042078004118</v>
      </c>
      <c r="H11">
        <f t="shared" si="2"/>
        <v>7.2721574079242977E-10</v>
      </c>
    </row>
    <row r="12" spans="1:8" x14ac:dyDescent="0.2">
      <c r="D12">
        <v>400</v>
      </c>
      <c r="E12">
        <f t="shared" si="0"/>
        <v>3.9999999999999998E-7</v>
      </c>
      <c r="F12">
        <f t="shared" si="3"/>
        <v>0.15707963267948966</v>
      </c>
      <c r="G12">
        <f t="shared" si="1"/>
        <v>0.9950756217811767</v>
      </c>
      <c r="H12">
        <f t="shared" si="2"/>
        <v>6.5734464401448176E-10</v>
      </c>
    </row>
    <row r="13" spans="1:8" x14ac:dyDescent="0.2">
      <c r="D13">
        <v>410</v>
      </c>
      <c r="E13">
        <f t="shared" si="0"/>
        <v>4.0999999999999999E-7</v>
      </c>
      <c r="F13">
        <f t="shared" si="3"/>
        <v>0.15324842212633136</v>
      </c>
      <c r="G13">
        <f t="shared" si="1"/>
        <v>0.99531242839037481</v>
      </c>
      <c r="H13">
        <f t="shared" si="2"/>
        <v>5.9566352548943788E-10</v>
      </c>
    </row>
    <row r="14" spans="1:8" x14ac:dyDescent="0.2">
      <c r="D14">
        <v>420</v>
      </c>
      <c r="E14">
        <f t="shared" si="0"/>
        <v>4.2E-7</v>
      </c>
      <c r="F14">
        <f t="shared" si="3"/>
        <v>0.14959965017094254</v>
      </c>
      <c r="G14">
        <f t="shared" si="1"/>
        <v>0.99553256574046201</v>
      </c>
      <c r="H14">
        <f t="shared" si="2"/>
        <v>5.4104740319716578E-10</v>
      </c>
    </row>
    <row r="15" spans="1:8" x14ac:dyDescent="0.2">
      <c r="D15">
        <v>430</v>
      </c>
      <c r="E15">
        <f t="shared" si="0"/>
        <v>4.3000000000000001E-7</v>
      </c>
      <c r="F15">
        <f t="shared" si="3"/>
        <v>0.14612058853906015</v>
      </c>
      <c r="G15">
        <f t="shared" si="1"/>
        <v>0.99573756148445391</v>
      </c>
      <c r="H15">
        <f t="shared" si="2"/>
        <v>4.9254745005700612E-10</v>
      </c>
    </row>
    <row r="16" spans="1:8" x14ac:dyDescent="0.2">
      <c r="D16">
        <v>440</v>
      </c>
      <c r="E16">
        <f t="shared" si="0"/>
        <v>4.4000000000000002E-7</v>
      </c>
      <c r="F16">
        <f t="shared" si="3"/>
        <v>0.1427996660722633</v>
      </c>
      <c r="G16">
        <f t="shared" si="1"/>
        <v>0.99592877229896448</v>
      </c>
      <c r="H16">
        <f t="shared" si="2"/>
        <v>4.4936017571512508E-10</v>
      </c>
    </row>
    <row r="17" spans="4:8" x14ac:dyDescent="0.2">
      <c r="D17">
        <v>450</v>
      </c>
      <c r="E17">
        <f t="shared" si="0"/>
        <v>4.4999999999999998E-7</v>
      </c>
      <c r="F17">
        <f t="shared" si="3"/>
        <v>0.13962634015954636</v>
      </c>
      <c r="G17">
        <f t="shared" si="1"/>
        <v>0.9961074063309846</v>
      </c>
      <c r="H17">
        <f t="shared" si="2"/>
        <v>4.1080254120704471E-10</v>
      </c>
    </row>
    <row r="18" spans="4:8" x14ac:dyDescent="0.2">
      <c r="D18">
        <v>460</v>
      </c>
      <c r="E18">
        <f t="shared" si="0"/>
        <v>4.5999999999999999E-7</v>
      </c>
      <c r="F18">
        <f t="shared" si="3"/>
        <v>0.13659098493868665</v>
      </c>
      <c r="G18">
        <f t="shared" si="1"/>
        <v>0.996274542282649</v>
      </c>
      <c r="H18">
        <f t="shared" si="2"/>
        <v>3.7629176460201493E-10</v>
      </c>
    </row>
    <row r="19" spans="4:8" x14ac:dyDescent="0.2">
      <c r="D19">
        <v>470</v>
      </c>
      <c r="E19">
        <f t="shared" si="0"/>
        <v>4.7E-7</v>
      </c>
      <c r="F19">
        <f t="shared" si="3"/>
        <v>0.13368479376977843</v>
      </c>
      <c r="G19">
        <f t="shared" si="1"/>
        <v>0.99643114569538538</v>
      </c>
      <c r="H19">
        <f t="shared" si="2"/>
        <v>3.4532885569886815E-10</v>
      </c>
    </row>
    <row r="20" spans="4:8" x14ac:dyDescent="0.2">
      <c r="D20">
        <v>480</v>
      </c>
      <c r="E20">
        <f t="shared" si="0"/>
        <v>4.7999999999999996E-7</v>
      </c>
      <c r="F20">
        <f t="shared" si="3"/>
        <v>0.13089969389957473</v>
      </c>
      <c r="G20">
        <f t="shared" si="1"/>
        <v>0.99657808289613092</v>
      </c>
      <c r="H20">
        <f t="shared" si="2"/>
        <v>3.1748513037063143E-10</v>
      </c>
    </row>
    <row r="21" spans="4:8" x14ac:dyDescent="0.2">
      <c r="D21">
        <v>490</v>
      </c>
      <c r="E21">
        <f t="shared" si="0"/>
        <v>4.8999999999999997E-7</v>
      </c>
      <c r="F21">
        <f t="shared" si="3"/>
        <v>0.12822827157509362</v>
      </c>
      <c r="G21">
        <f t="shared" si="1"/>
        <v>0.9967161329776576</v>
      </c>
      <c r="H21">
        <f t="shared" si="2"/>
        <v>2.9239111748405359E-10</v>
      </c>
    </row>
    <row r="22" spans="4:8" x14ac:dyDescent="0.2">
      <c r="D22">
        <v>500</v>
      </c>
      <c r="E22">
        <f t="shared" si="0"/>
        <v>4.9999999999999998E-7</v>
      </c>
      <c r="F22">
        <f t="shared" si="3"/>
        <v>0.12566370614359174</v>
      </c>
      <c r="G22">
        <f t="shared" si="1"/>
        <v>0.99684599812725971</v>
      </c>
      <c r="H22">
        <f t="shared" si="2"/>
        <v>2.6972739605127623E-10</v>
      </c>
    </row>
    <row r="23" spans="4:8" x14ac:dyDescent="0.2">
      <c r="D23">
        <v>510</v>
      </c>
      <c r="E23">
        <f t="shared" si="0"/>
        <v>5.0999999999999999E-7</v>
      </c>
      <c r="F23">
        <f t="shared" si="3"/>
        <v>0.1231997119054821</v>
      </c>
      <c r="G23">
        <f t="shared" si="1"/>
        <v>0.99696831255540819</v>
      </c>
      <c r="H23">
        <f t="shared" si="2"/>
        <v>2.4921699664589332E-10</v>
      </c>
    </row>
    <row r="24" spans="4:8" x14ac:dyDescent="0.2">
      <c r="D24">
        <v>520</v>
      </c>
      <c r="E24">
        <f t="shared" si="0"/>
        <v>5.2E-7</v>
      </c>
      <c r="F24">
        <f t="shared" si="3"/>
        <v>0.1208304866765305</v>
      </c>
      <c r="G24">
        <f t="shared" si="1"/>
        <v>0.99708365023922463</v>
      </c>
      <c r="H24">
        <f t="shared" si="2"/>
        <v>2.3061907599484184E-10</v>
      </c>
    </row>
    <row r="25" spans="4:8" x14ac:dyDescent="0.2">
      <c r="D25">
        <v>530</v>
      </c>
      <c r="E25">
        <f t="shared" si="0"/>
        <v>5.3000000000000001E-7</v>
      </c>
      <c r="F25">
        <f t="shared" si="3"/>
        <v>0.11855066617319973</v>
      </c>
      <c r="G25">
        <f t="shared" si="1"/>
        <v>0.99719253165648414</v>
      </c>
      <c r="H25">
        <f t="shared" si="2"/>
        <v>2.1372363213167954E-10</v>
      </c>
    </row>
    <row r="26" spans="4:8" x14ac:dyDescent="0.2">
      <c r="D26">
        <v>540</v>
      </c>
      <c r="E26">
        <f t="shared" si="0"/>
        <v>5.4000000000000002E-7</v>
      </c>
      <c r="F26">
        <f t="shared" si="3"/>
        <v>0.11635528346628864</v>
      </c>
      <c r="G26">
        <f t="shared" si="1"/>
        <v>0.99729542965734397</v>
      </c>
      <c r="H26">
        <f t="shared" si="2"/>
        <v>1.9834707339192169E-10</v>
      </c>
    </row>
    <row r="27" spans="4:8" x14ac:dyDescent="0.2">
      <c r="D27">
        <v>550</v>
      </c>
      <c r="E27">
        <f t="shared" si="0"/>
        <v>5.5000000000000003E-7</v>
      </c>
      <c r="F27">
        <f t="shared" si="3"/>
        <v>0.11423973285781065</v>
      </c>
      <c r="G27">
        <f t="shared" si="1"/>
        <v>0.99739277459839537</v>
      </c>
      <c r="H27">
        <f t="shared" si="2"/>
        <v>1.8432849072526831E-10</v>
      </c>
    </row>
    <row r="28" spans="4:8" x14ac:dyDescent="0.2">
      <c r="D28">
        <v>560</v>
      </c>
      <c r="E28">
        <f t="shared" si="0"/>
        <v>5.6000000000000004E-7</v>
      </c>
      <c r="F28">
        <f t="shared" si="3"/>
        <v>0.1121997376282069</v>
      </c>
      <c r="G28">
        <f xml:space="preserve"> ((3/F28^3)*(SIN(F28) - F28*COS(F28) ))^2</f>
        <v>0.99748495884260302</v>
      </c>
      <c r="H28">
        <f t="shared" si="2"/>
        <v>1.7152651147437253E-10</v>
      </c>
    </row>
    <row r="29" spans="4:8" x14ac:dyDescent="0.2">
      <c r="D29">
        <v>570</v>
      </c>
      <c r="E29">
        <f t="shared" si="0"/>
        <v>5.7000000000000005E-7</v>
      </c>
      <c r="F29">
        <f t="shared" si="3"/>
        <v>0.11023132117858922</v>
      </c>
      <c r="G29">
        <f t="shared" si="1"/>
        <v>0.99757234071285383</v>
      </c>
      <c r="H29">
        <f t="shared" si="2"/>
        <v>1.5981663558913178E-10</v>
      </c>
    </row>
    <row r="30" spans="4:8" x14ac:dyDescent="0.2">
      <c r="D30">
        <v>580</v>
      </c>
      <c r="E30">
        <f t="shared" si="0"/>
        <v>5.7999999999999995E-7</v>
      </c>
      <c r="F30">
        <f t="shared" si="3"/>
        <v>0.10833078115826873</v>
      </c>
      <c r="G30">
        <f t="shared" si="1"/>
        <v>0.99765524797432104</v>
      </c>
      <c r="H30">
        <f t="shared" si="2"/>
        <v>1.4908897348233622E-10</v>
      </c>
    </row>
    <row r="31" spans="4:8" x14ac:dyDescent="0.2">
      <c r="D31">
        <v>590</v>
      </c>
      <c r="E31">
        <f t="shared" si="0"/>
        <v>5.8999999999999996E-7</v>
      </c>
      <c r="F31">
        <f t="shared" si="3"/>
        <v>0.10649466622338283</v>
      </c>
      <c r="G31">
        <f t="shared" si="1"/>
        <v>0.997733980907901</v>
      </c>
      <c r="H31">
        <f t="shared" si="2"/>
        <v>1.3924631936665712E-10</v>
      </c>
    </row>
    <row r="32" spans="4:8" x14ac:dyDescent="0.2">
      <c r="D32">
        <v>600</v>
      </c>
      <c r="E32">
        <f t="shared" si="0"/>
        <v>5.9999999999999997E-7</v>
      </c>
      <c r="F32">
        <f t="shared" si="3"/>
        <v>0.10471975511965977</v>
      </c>
      <c r="G32">
        <f t="shared" si="1"/>
        <v>0.99780881502953322</v>
      </c>
      <c r="H32">
        <f t="shared" si="2"/>
        <v>1.3020250570363684E-10</v>
      </c>
    </row>
    <row r="33" spans="4:8" x14ac:dyDescent="0.2">
      <c r="D33">
        <v>610</v>
      </c>
      <c r="E33">
        <f t="shared" si="0"/>
        <v>6.0999999999999998E-7</v>
      </c>
      <c r="F33">
        <f t="shared" si="3"/>
        <v>0.10300303782261618</v>
      </c>
      <c r="G33">
        <f t="shared" si="1"/>
        <v>0.99788000350049844</v>
      </c>
      <c r="H33">
        <f t="shared" si="2"/>
        <v>1.218809939303641E-10</v>
      </c>
    </row>
    <row r="34" spans="4:8" x14ac:dyDescent="0.2">
      <c r="D34">
        <v>620</v>
      </c>
      <c r="E34">
        <f t="shared" si="0"/>
        <v>6.1999999999999999E-7</v>
      </c>
      <c r="F34">
        <f t="shared" si="3"/>
        <v>0.10134169850289657</v>
      </c>
      <c r="G34">
        <f t="shared" si="1"/>
        <v>0.99794777926826439</v>
      </c>
      <c r="H34">
        <f t="shared" si="2"/>
        <v>1.1421366436980711E-10</v>
      </c>
    </row>
    <row r="35" spans="4:8" x14ac:dyDescent="0.2">
      <c r="D35">
        <v>630</v>
      </c>
      <c r="E35">
        <f t="shared" si="0"/>
        <v>6.3E-7</v>
      </c>
      <c r="F35">
        <f t="shared" si="3"/>
        <v>9.9733100113961679E-2</v>
      </c>
      <c r="G35">
        <f t="shared" si="1"/>
        <v>0.99801235697263413</v>
      </c>
      <c r="H35">
        <f t="shared" si="2"/>
        <v>1.0713977453610726E-10</v>
      </c>
    </row>
    <row r="36" spans="4:8" x14ac:dyDescent="0.2">
      <c r="D36">
        <v>640</v>
      </c>
      <c r="E36">
        <f t="shared" si="0"/>
        <v>6.4000000000000001E-7</v>
      </c>
      <c r="F36">
        <f t="shared" si="3"/>
        <v>9.8174770424681035E-2</v>
      </c>
      <c r="G36">
        <f t="shared" si="1"/>
        <v>0.99807393464492555</v>
      </c>
      <c r="H36">
        <f t="shared" si="2"/>
        <v>1.0060506019999243E-10</v>
      </c>
    </row>
    <row r="37" spans="4:8" x14ac:dyDescent="0.2">
      <c r="D37">
        <v>650</v>
      </c>
      <c r="E37">
        <f t="shared" si="0"/>
        <v>6.5000000000000002E-7</v>
      </c>
      <c r="F37">
        <f t="shared" si="3"/>
        <v>9.6664389341224399E-2</v>
      </c>
      <c r="G37">
        <f t="shared" si="1"/>
        <v>0.998132695226154</v>
      </c>
      <c r="H37">
        <f t="shared" si="2"/>
        <v>9.4560957806973376E-11</v>
      </c>
    </row>
    <row r="38" spans="4:8" x14ac:dyDescent="0.2">
      <c r="D38">
        <v>660</v>
      </c>
      <c r="E38">
        <f t="shared" si="0"/>
        <v>6.6000000000000003E-7</v>
      </c>
      <c r="F38">
        <f t="shared" si="3"/>
        <v>9.5199777381508879E-2</v>
      </c>
      <c r="G38">
        <f t="shared" si="1"/>
        <v>0.99818880792602571</v>
      </c>
      <c r="H38">
        <f t="shared" si="2"/>
        <v>8.8963930319040734E-11</v>
      </c>
    </row>
    <row r="39" spans="4:8" x14ac:dyDescent="0.2">
      <c r="D39">
        <v>670</v>
      </c>
      <c r="E39">
        <f t="shared" si="0"/>
        <v>6.7000000000000004E-7</v>
      </c>
      <c r="F39">
        <f t="shared" si="3"/>
        <v>9.3778885181784871E-2</v>
      </c>
      <c r="G39">
        <f t="shared" si="1"/>
        <v>0.99824242944087471</v>
      </c>
      <c r="H39">
        <f t="shared" si="2"/>
        <v>8.3774881421307777E-11</v>
      </c>
    </row>
    <row r="40" spans="4:8" x14ac:dyDescent="0.2">
      <c r="D40">
        <v>680</v>
      </c>
      <c r="E40">
        <f t="shared" si="0"/>
        <v>6.7999999999999995E-7</v>
      </c>
      <c r="F40">
        <f t="shared" si="3"/>
        <v>9.2399783929111565E-2</v>
      </c>
      <c r="G40">
        <f t="shared" si="1"/>
        <v>0.99829370504780846</v>
      </c>
      <c r="H40">
        <f t="shared" si="2"/>
        <v>7.8958645411842542E-11</v>
      </c>
    </row>
    <row r="41" spans="4:8" x14ac:dyDescent="0.2">
      <c r="D41">
        <v>690</v>
      </c>
      <c r="E41">
        <f t="shared" si="0"/>
        <v>6.8999999999999996E-7</v>
      </c>
      <c r="F41">
        <f t="shared" si="3"/>
        <v>9.1060656625791117E-2</v>
      </c>
      <c r="G41">
        <f t="shared" si="1"/>
        <v>0.99834276958860568</v>
      </c>
      <c r="H41">
        <f t="shared" si="2"/>
        <v>7.4483542066094019E-11</v>
      </c>
    </row>
    <row r="42" spans="4:8" x14ac:dyDescent="0.2">
      <c r="D42">
        <v>700</v>
      </c>
      <c r="E42">
        <f t="shared" si="0"/>
        <v>6.9999999999999997E-7</v>
      </c>
      <c r="F42">
        <f t="shared" si="3"/>
        <v>8.9759790102565531E-2</v>
      </c>
      <c r="G42">
        <f t="shared" si="1"/>
        <v>0.9983897483565648</v>
      </c>
      <c r="H42">
        <f t="shared" si="2"/>
        <v>7.0320987410540456E-11</v>
      </c>
    </row>
    <row r="43" spans="4:8" x14ac:dyDescent="0.2">
      <c r="D43">
        <v>710</v>
      </c>
      <c r="E43">
        <f t="shared" si="0"/>
        <v>7.0999999999999998E-7</v>
      </c>
      <c r="F43">
        <f t="shared" si="3"/>
        <v>8.8495567706754735E-2</v>
      </c>
      <c r="G43">
        <f t="shared" si="1"/>
        <v>0.99843475789601999</v>
      </c>
      <c r="H43">
        <f t="shared" si="2"/>
        <v>6.6445152711932194E-11</v>
      </c>
    </row>
    <row r="44" spans="4:8" x14ac:dyDescent="0.2">
      <c r="D44">
        <v>720</v>
      </c>
      <c r="E44">
        <f t="shared" si="0"/>
        <v>7.1999999999999999E-7</v>
      </c>
      <c r="F44">
        <f t="shared" si="3"/>
        <v>8.7266462599716488E-2</v>
      </c>
      <c r="G44">
        <f t="shared" si="1"/>
        <v>0.99847790672482073</v>
      </c>
      <c r="H44">
        <f t="shared" si="2"/>
        <v>6.2832665137188652E-11</v>
      </c>
    </row>
    <row r="45" spans="4:8" x14ac:dyDescent="0.2">
      <c r="D45">
        <v>730</v>
      </c>
      <c r="E45">
        <f t="shared" si="0"/>
        <v>7.3E-7</v>
      </c>
      <c r="F45">
        <f t="shared" si="3"/>
        <v>8.6071031605199813E-2</v>
      </c>
      <c r="G45">
        <f xml:space="preserve"> ((3/F45^3)*(SIN(F45) - F45*COS(F45) ))^2</f>
        <v>0.99851929598975075</v>
      </c>
      <c r="H45">
        <f t="shared" si="2"/>
        <v>5.9462344503056006E-11</v>
      </c>
    </row>
    <row r="46" spans="4:8" x14ac:dyDescent="0.2">
      <c r="D46">
        <v>740</v>
      </c>
      <c r="E46">
        <f t="shared" si="0"/>
        <v>7.4000000000000001E-7</v>
      </c>
      <c r="F46">
        <f t="shared" si="3"/>
        <v>8.4907909556480893E-2</v>
      </c>
      <c r="G46">
        <f t="shared" si="1"/>
        <v>0.99855902005801744</v>
      </c>
      <c r="H46">
        <f t="shared" si="2"/>
        <v>5.6314971345460374E-11</v>
      </c>
    </row>
    <row r="47" spans="4:8" x14ac:dyDescent="0.2">
      <c r="D47">
        <v>750</v>
      </c>
      <c r="E47">
        <f t="shared" si="0"/>
        <v>7.5000000000000002E-7</v>
      </c>
      <c r="F47">
        <f t="shared" si="3"/>
        <v>8.377580409572781E-2</v>
      </c>
      <c r="G47">
        <f t="shared" si="1"/>
        <v>0.998597167055295</v>
      </c>
      <c r="H47">
        <f t="shared" si="2"/>
        <v>5.3373082223312109E-11</v>
      </c>
    </row>
    <row r="48" spans="4:8" x14ac:dyDescent="0.2">
      <c r="D48">
        <v>760</v>
      </c>
      <c r="E48">
        <f t="shared" si="0"/>
        <v>7.6000000000000003E-7</v>
      </c>
      <c r="F48">
        <f t="shared" si="3"/>
        <v>8.2673490883941922E-2</v>
      </c>
      <c r="G48">
        <f t="shared" si="1"/>
        <v>0.99863381935557949</v>
      </c>
      <c r="H48">
        <f t="shared" si="2"/>
        <v>5.0620788749765469E-11</v>
      </c>
    </row>
    <row r="49" spans="4:8" x14ac:dyDescent="0.2">
      <c r="D49">
        <v>770</v>
      </c>
      <c r="E49">
        <f t="shared" si="0"/>
        <v>7.7000000000000004E-7</v>
      </c>
      <c r="F49">
        <f t="shared" si="3"/>
        <v>8.1599809184150468E-2</v>
      </c>
      <c r="G49">
        <f t="shared" si="1"/>
        <v>0.99866905402425832</v>
      </c>
      <c r="H49">
        <f t="shared" si="2"/>
        <v>4.8043617334147406E-11</v>
      </c>
    </row>
    <row r="50" spans="4:8" x14ac:dyDescent="0.2">
      <c r="D50">
        <v>780</v>
      </c>
      <c r="E50">
        <f t="shared" si="0"/>
        <v>7.8000000000000005E-7</v>
      </c>
      <c r="F50">
        <f t="shared" si="3"/>
        <v>8.0553657784353666E-2</v>
      </c>
      <c r="G50">
        <f t="shared" si="1"/>
        <v>0.99870294322452824</v>
      </c>
      <c r="H50">
        <f t="shared" si="2"/>
        <v>4.562836703477178E-11</v>
      </c>
    </row>
    <row r="51" spans="4:8" x14ac:dyDescent="0.2">
      <c r="D51">
        <v>790</v>
      </c>
      <c r="E51">
        <f t="shared" si="0"/>
        <v>7.8999999999999995E-7</v>
      </c>
      <c r="F51">
        <f>2 * (2 * PI() / E51) * $C$1 *  SIN($B$3/2)</f>
        <v>7.9533991230121351E-2</v>
      </c>
      <c r="G51">
        <f t="shared" si="1"/>
        <v>0.9987355545865082</v>
      </c>
      <c r="H51">
        <f t="shared" si="2"/>
        <v>4.3362983276849547E-11</v>
      </c>
    </row>
    <row r="52" spans="4:8" x14ac:dyDescent="0.2">
      <c r="D52">
        <v>800</v>
      </c>
      <c r="E52">
        <f t="shared" si="0"/>
        <v>7.9999999999999996E-7</v>
      </c>
      <c r="F52">
        <f t="shared" si="3"/>
        <v>7.8539816339744828E-2</v>
      </c>
      <c r="G52">
        <f t="shared" si="1"/>
        <v>0.99876695154432671</v>
      </c>
      <c r="H52">
        <f t="shared" si="2"/>
        <v>4.1236445492526001E-11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2018-02-08T21:49:46Z</dcterms:created>
  <dcterms:modified xsi:type="dcterms:W3CDTF">2018-02-08T22:08:23Z</dcterms:modified>
</cp:coreProperties>
</file>