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240" yWindow="240" windowWidth="23256" windowHeight="13176" tabRatio="500"/>
  </bookViews>
  <sheets>
    <sheet name="PEST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3" i="1" l="1"/>
  <c r="L46" i="1"/>
  <c r="L41" i="1"/>
  <c r="L42" i="1"/>
  <c r="L43" i="1"/>
  <c r="L44" i="1"/>
  <c r="L45" i="1"/>
  <c r="L47" i="1"/>
  <c r="L48" i="1"/>
  <c r="L49" i="1"/>
  <c r="L50" i="1"/>
  <c r="L51" i="1"/>
  <c r="L52" i="1"/>
  <c r="L54" i="1"/>
  <c r="L40" i="1"/>
  <c r="N24" i="1"/>
  <c r="N23" i="1"/>
  <c r="N22" i="1"/>
  <c r="L23" i="1"/>
  <c r="L24" i="1"/>
  <c r="L22" i="1"/>
  <c r="N19" i="1"/>
  <c r="N18" i="1"/>
  <c r="N17" i="1"/>
  <c r="L18" i="1"/>
  <c r="L19" i="1"/>
  <c r="L17" i="1"/>
  <c r="H32" i="1"/>
  <c r="B34" i="1"/>
  <c r="I32" i="1"/>
  <c r="O24" i="1"/>
  <c r="H33" i="1"/>
  <c r="I33" i="1"/>
  <c r="O23" i="1"/>
  <c r="H31" i="1"/>
  <c r="I31" i="1"/>
  <c r="O22" i="1"/>
  <c r="H29" i="1"/>
  <c r="I29" i="1"/>
  <c r="M24" i="1"/>
  <c r="H28" i="1"/>
  <c r="I28" i="1"/>
  <c r="M23" i="1"/>
  <c r="H27" i="1"/>
  <c r="I27" i="1"/>
  <c r="M22" i="1"/>
  <c r="H24" i="1"/>
  <c r="I24" i="1"/>
  <c r="O19" i="1"/>
  <c r="H25" i="1"/>
  <c r="I25" i="1"/>
  <c r="O18" i="1"/>
  <c r="H21" i="1"/>
  <c r="I21" i="1"/>
  <c r="M19" i="1"/>
  <c r="H20" i="1"/>
  <c r="I20" i="1"/>
  <c r="M18" i="1"/>
  <c r="H19" i="1"/>
  <c r="I19" i="1"/>
  <c r="M17" i="1"/>
  <c r="H23" i="1"/>
  <c r="I23" i="1"/>
  <c r="O17" i="1"/>
  <c r="H34" i="1"/>
</calcChain>
</file>

<file path=xl/sharedStrings.xml><?xml version="1.0" encoding="utf-8"?>
<sst xmlns="http://schemas.openxmlformats.org/spreadsheetml/2006/main" count="94" uniqueCount="87">
  <si>
    <t>Политические</t>
  </si>
  <si>
    <t>Влияние фактора</t>
  </si>
  <si>
    <t>Экспертная оценка</t>
  </si>
  <si>
    <t>Средняя оценка</t>
  </si>
  <si>
    <t>Оценка с поправкой на вес</t>
  </si>
  <si>
    <t>ПОЛИТИЧЕСКИЕ ФАКТОРЫ</t>
  </si>
  <si>
    <t>Описание фактора</t>
  </si>
  <si>
    <t>ЭКОНОМИЧЕСКИЕ ФАКТОРЫ</t>
  </si>
  <si>
    <t>СОЦИАЛЬНО - КУЛЬТУРНЫЕ ФАКТОРЫ</t>
  </si>
  <si>
    <t>ТЕХНОЛОГИЧЕСКИЕ ФАКТОРЫ</t>
  </si>
  <si>
    <t>ОБЩИЙ ИТОГ</t>
  </si>
  <si>
    <t>2. Оцените степень влияния каждого фактора на продажи и прибыль компании по 3-бальной шкале, где</t>
  </si>
  <si>
    <t>1 балл</t>
  </si>
  <si>
    <t>2 балла</t>
  </si>
  <si>
    <t>3 балла</t>
  </si>
  <si>
    <t>Количество людей может быть изменено</t>
  </si>
  <si>
    <t>Расчетный столбец</t>
  </si>
  <si>
    <t>4. В столбце автоматически рассчитается среднее арифметическое по сделанным оценкам</t>
  </si>
  <si>
    <t>влияние фактора мало, любое изменение фактора практически не влияет на деятельность компании</t>
  </si>
  <si>
    <t>только значимое изменение фактора влияют на продажи и прибыль компании</t>
  </si>
  <si>
    <t>влияние фактора высоко, любые колебания вызывают значимые изменения в продажах и прибыли компании</t>
  </si>
  <si>
    <t>Фактор</t>
  </si>
  <si>
    <t>Вес</t>
  </si>
  <si>
    <t>ПОЛИТИЧЕСКИЕ</t>
  </si>
  <si>
    <t>ЭКОНОМИЧЕСКИЕ</t>
  </si>
  <si>
    <t>ТЕХНОЛОГИЧЕСКИЕ</t>
  </si>
  <si>
    <t>СОЦИАЛЬНО-КУЛЬТУРНЫЕ</t>
  </si>
  <si>
    <t>Изменение в отрасли</t>
  </si>
  <si>
    <t>Изменение в компании</t>
  </si>
  <si>
    <t>Действия</t>
  </si>
  <si>
    <t>Шаблон для проведения PEST-анализа</t>
  </si>
  <si>
    <t>1.В первый столбец таблицы  1 впишите факторы, которые могут оказать влияние на продажи и прибыль вашей компании.</t>
  </si>
  <si>
    <t xml:space="preserve"> </t>
  </si>
  <si>
    <t>3. Самостоятельно или с привлечением экспертов оцените вероятность изменения каждого фактора по 5-ти бальной шкале, где 1 - низкая вероятность, 5 - высокая вероятность</t>
  </si>
  <si>
    <t>5. В столбце автоматически рассчитается значимость фактора для деятельности компании с учетом веса (влияния фактора) по формуле:</t>
  </si>
  <si>
    <t>6. Распределите все факторы в таблице PEST-анализа в соотвествующих ячейках в порядке убывания значимости</t>
  </si>
  <si>
    <t>Задание 2</t>
  </si>
  <si>
    <t>7. Сделайте выводы</t>
  </si>
  <si>
    <t>Обратите внимание! В таблицах приведен пример расчета! Его необходимо удалить и заменить на свой вариант расчетов в соответствии с выбранной компанией!</t>
  </si>
  <si>
    <t>Законодательство и налоговые изменения</t>
  </si>
  <si>
    <t>Международные соглашения о торговле и импорте</t>
  </si>
  <si>
    <t>Регулирование использования ингредиентов</t>
  </si>
  <si>
    <t>Изменение спроса на шоколадные изделия</t>
  </si>
  <si>
    <t>Рост цен на сырье и ингредиенты</t>
  </si>
  <si>
    <t>Конкуренция с другими производителями</t>
  </si>
  <si>
    <t>Изменения в предпочтениях потребителей</t>
  </si>
  <si>
    <t>Требования к качеству и безопасности продукции</t>
  </si>
  <si>
    <t>Тенденции к более здоровому образу жизни</t>
  </si>
  <si>
    <t>Возможности внедрения новых технологий в производстве</t>
  </si>
  <si>
    <t>Разработка новых материалов для упаковки</t>
  </si>
  <si>
    <t>Разработка новых методов обработки и изготовления шоколада</t>
  </si>
  <si>
    <t>Изменения в законодательстве и налоговых ставках могут повлиять на прибыль компании, а также на цены на продукцию, что может отразиться на спросе на шоколадные изделия.</t>
  </si>
  <si>
    <t>Международные соглашения могут повлиять на доступность и стоимость импортированных ингредиентов, что может сказаться на ценах на конечную продукцию.</t>
  </si>
  <si>
    <t>Изменения в регулировании использования ингредиентов могут привести к необходимости изменения производственных процессов, что может повлиять на качество и цену продукции.</t>
  </si>
  <si>
    <t>Изменения в спросе на шоколадные изделия могут повлиять на объем продаж компании, а также на цены на продукцию, что может отразиться на прибыли компании.</t>
  </si>
  <si>
    <t>Рост цен на сырье и ингредиенты может привести к увеличению себестоимости продукции, что может повлиять на цены на конечную продукцию и прибыль компании.</t>
  </si>
  <si>
    <t>Конкуренция с другими производителями шоколадных изделий может повлиять на объем продаж компании, цены на продукцию, а также на прибыль компании.</t>
  </si>
  <si>
    <t>Потребители становятся все более осознанными и стремятся к здоровому образу жизни. Это может привести к уменьшению потребления сладостей, включая шоколадные изделия, особенно тех, которые содержат большое количество сахара и жиров.</t>
  </si>
  <si>
    <t>Быстрое развитие технологий в области производства, упаковки и хранения шоколадных изделий может привести к увеличению производительности и снижению затрат на производство</t>
  </si>
  <si>
    <t>Разработка новых материалов для упаковки позволяет увеличивать срок хранения продукции и сохранять ее свежесть</t>
  </si>
  <si>
    <t xml:space="preserve">Развитие новых методов обработки и изготовления шоколада позволяет производителям создавать продукты с новыми вкусовыми характеристиками, улучшать качество продукции </t>
  </si>
  <si>
    <t>Изменения в законодательстве и налоговых ставках могут привести к увеличению затрат на производство и снижению прибыли компании.</t>
  </si>
  <si>
    <t>Международные соглашения могут изменить правила импорта и экспорта, что может повлиять на доступность определенных ингредиентов и на конкуренцию на рынке.</t>
  </si>
  <si>
    <t>Регулирование использования ингредиентов может привести к ограничению некоторых компонентов, которые компания использует в производстве, и привести к необходимости изменения рецептов.</t>
  </si>
  <si>
    <t>Изменение спроса на шоколадные изделия может привести к необходимости изменения ассортимента продукции, а также к необходимости изменения цен и маркетинговых стратегий.</t>
  </si>
  <si>
    <t>Рост цен на сырье и ингредиенты может привести к увеличению затрат на производство и снижению прибыли компании, если цены на продукцию остаются прежними.</t>
  </si>
  <si>
    <t>Конкуренция с другими производителями шоколадных изделий может привести к снижению цен на продукцию и снижению прибыли, а также к необходимости улучшения качества и инноваций в продуктах и процессах.</t>
  </si>
  <si>
    <t>Развитие новых технологий и появление новых продуктов конкурентов может привести к снижению конкурентоспособности продукции компании и снижению ее доли на рынке.</t>
  </si>
  <si>
    <t>Внедрение новых технологий может улучшить эффективность производственных процессов, повысить качество продукции и снизить ее стоимость.</t>
  </si>
  <si>
    <t>Изменения в предпочтениях потребителей могут повлиять на спрос на продукцию.</t>
  </si>
  <si>
    <t>Изменения в предпочтениях потребителей могут привести к изменению спроса на продукцию компании.</t>
  </si>
  <si>
    <t xml:space="preserve">Все большее внимание уделяется безопасности и качеству продукции. </t>
  </si>
  <si>
    <t>Компании должны следить за тем, чтобы их продукты соответствовали стандартам безопасности и не вызывали аллергических реакций у потребителей.</t>
  </si>
  <si>
    <t>Изменения в менталитете и образе жизни потребителей могут привести к изменению потребительского поведения, что в свою очередь может отразиться на продажах компании.</t>
  </si>
  <si>
    <t>Понижает количество нереализованных продуктов компании и позволяет увеличить прибыль.</t>
  </si>
  <si>
    <t xml:space="preserve">Компания должна внимательно отслеживать изменения налогового законодательства и адаптировать свою бизнес-модель в соответствии с новыми требованиями. </t>
  </si>
  <si>
    <t>Компания должна следить за изменениями в международных соглашениях, которые могут повлиять на ее бизнес. Если новые правила противоречат текущей деятельности компании, то необходимо адаптировать их.</t>
  </si>
  <si>
    <t>Адаптация рецептов под новые правила использования ингредиентов, удаление запрещенных продуктов из продукции компании.</t>
  </si>
  <si>
    <t>Компания должна следить за изменением курса валют и адаптировать ценовую политику на свои товары в соответствии с новыми условиями.</t>
  </si>
  <si>
    <t>Компания должна адаптироваться к изменениям экономической ситуации, оптимизируя свои расходы</t>
  </si>
  <si>
    <t>Компания должна следить за изменением вкусов и предпочтений своих клиентов и адаптировать свой ассортимент товаров соответственно.</t>
  </si>
  <si>
    <t>Чтобы конкурировать с другими производителями, компания должна провести анализ своих конкурентов, определить их преимущества и недостатки, а затем разработать стратегию, которая поможет выделиться на фоне других.</t>
  </si>
  <si>
    <t>Компания должна иметь жесткие процедуры контроля качества продукции на всех этапах производства, от закупки сырья до готовой продукции.</t>
  </si>
  <si>
    <t>Разработать и продвигать продукты, которые соответствуют запросам потребителей на здоровое питание.</t>
  </si>
  <si>
    <t>Разработать новый дизайн упаковки, учитывая требования экологичности, удобства использования и привлекательности для потребителя.</t>
  </si>
  <si>
    <t>Компания должна проводить постоянный мониторинг технологических изменений в отрасли, исследовать новые разработки</t>
  </si>
  <si>
    <t>Компания должна следить за последними научными исследованиями и новинками в отрасли. Она должна также привлекать экспертов, которые могут помочь в разработке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</si>
</sst>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р_у_б_._-;\-* #,##0.00\ _р_у_б_._-;_-* &quot;-&quot;??\ _р_у_б_._-;_-@_-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6"/>
      <color theme="0"/>
      <name val="Calibri"/>
      <scheme val="minor"/>
    </font>
    <font>
      <sz val="20"/>
      <color theme="1"/>
      <name val="Calibri"/>
      <scheme val="minor"/>
    </font>
    <font>
      <sz val="12"/>
      <color rgb="FF000000"/>
      <name val="Calibri"/>
      <family val="2"/>
      <charset val="204"/>
      <scheme val="minor"/>
    </font>
    <font>
      <b/>
      <sz val="20"/>
      <color theme="3" tint="-0.249977111117893"/>
      <name val="Times New Roman"/>
    </font>
    <font>
      <sz val="12"/>
      <color theme="1"/>
      <name val="Times New Roman"/>
    </font>
    <font>
      <i/>
      <sz val="12"/>
      <color theme="3" tint="-0.249977111117893"/>
      <name val="Times New Roman"/>
    </font>
    <font>
      <b/>
      <sz val="12"/>
      <color theme="1"/>
      <name val="Times New Roman"/>
    </font>
    <font>
      <b/>
      <sz val="12"/>
      <color theme="0"/>
      <name val="Times New Roman"/>
    </font>
    <font>
      <sz val="12"/>
      <color theme="0"/>
      <name val="Times New Roman"/>
    </font>
    <font>
      <i/>
      <sz val="12"/>
      <color theme="7"/>
      <name val="Calibri"/>
      <scheme val="minor"/>
    </font>
    <font>
      <sz val="10"/>
      <color theme="1"/>
      <name val="Times New Roman"/>
    </font>
    <font>
      <sz val="12"/>
      <color rgb="FF800000"/>
      <name val="Times New Roman"/>
    </font>
    <font>
      <b/>
      <sz val="12"/>
      <color rgb="FF800000"/>
      <name val="Times New Roman"/>
    </font>
    <font>
      <b/>
      <sz val="14"/>
      <color theme="3" tint="-0.249977111117893"/>
      <name val="Times New Roman"/>
    </font>
    <font>
      <sz val="12"/>
      <color rgb="FF333333"/>
      <name val="Times New Roman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6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9" fontId="10" fillId="0" borderId="0" xfId="82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165" fontId="14" fillId="4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justify" vertical="center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0" fontId="19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vertical="center"/>
    </xf>
    <xf numFmtId="0" fontId="18" fillId="0" borderId="0" xfId="0" applyFont="1"/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86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Гиперссылка" xfId="22" builtinId="8" hidden="1"/>
    <cellStyle name="Гиперссылка" xfId="24" builtinId="8" hidden="1"/>
    <cellStyle name="Гиперссылка" xfId="26" builtinId="8" hidden="1"/>
    <cellStyle name="Гиперссылка" xfId="28" builtinId="8" hidden="1"/>
    <cellStyle name="Гиперссылка" xfId="30" builtinId="8" hidden="1"/>
    <cellStyle name="Гиперссылка" xfId="32" builtinId="8" hidden="1"/>
    <cellStyle name="Гиперссылка" xfId="34" builtinId="8" hidden="1"/>
    <cellStyle name="Гиперссылка" xfId="36" builtinId="8" hidden="1"/>
    <cellStyle name="Гиперссылка" xfId="38" builtinId="8" hidden="1"/>
    <cellStyle name="Гиперссылка" xfId="40" builtinId="8" hidde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Гиперссылка" xfId="66" builtinId="8" hidden="1"/>
    <cellStyle name="Гиперссылка" xfId="68" builtinId="8" hidden="1"/>
    <cellStyle name="Гиперссылка" xfId="70" builtinId="8" hidden="1"/>
    <cellStyle name="Гиперссылка" xfId="72" builtinId="8" hidden="1"/>
    <cellStyle name="Гиперссылка" xfId="74" builtinId="8" hidden="1"/>
    <cellStyle name="Гиперссылка" xfId="76" builtinId="8" hidden="1"/>
    <cellStyle name="Гиперссылка" xfId="78" builtinId="8" hidden="1"/>
    <cellStyle name="Гиперссылка" xfId="80" builtinId="8" hidden="1"/>
    <cellStyle name="Обычный" xfId="0" builtinId="0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  <cellStyle name="Открывавшаяся гиперссылка" xfId="27" builtinId="9" hidden="1"/>
    <cellStyle name="Открывавшаяся гиперссылка" xfId="29" builtinId="9" hidden="1"/>
    <cellStyle name="Открывавшаяся гиперссылка" xfId="31" builtinId="9" hidden="1"/>
    <cellStyle name="Открывавшаяся гиперссылка" xfId="33" builtinId="9" hidden="1"/>
    <cellStyle name="Открывавшаяся гиперссылка" xfId="35" builtinId="9" hidden="1"/>
    <cellStyle name="Открывавшаяся гиперссылка" xfId="37" builtinId="9" hidden="1"/>
    <cellStyle name="Открывавшаяся гиперссылка" xfId="39" builtinId="9" hidden="1"/>
    <cellStyle name="Открывавшаяся гиперссылка" xfId="41" builtinId="9" hidden="1"/>
    <cellStyle name="Открывавшаяся гиперссылка" xfId="43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Открывавшаяся гиперссылка" xfId="67" builtinId="9" hidden="1"/>
    <cellStyle name="Открывавшаяся гиперссылка" xfId="69" builtinId="9" hidden="1"/>
    <cellStyle name="Открывавшаяся гиперссылка" xfId="71" builtinId="9" hidden="1"/>
    <cellStyle name="Открывавшаяся гиперссылка" xfId="73" builtinId="9" hidden="1"/>
    <cellStyle name="Открывавшаяся гиперссылка" xfId="75" builtinId="9" hidden="1"/>
    <cellStyle name="Открывавшаяся гиперссылка" xfId="77" builtinId="9" hidden="1"/>
    <cellStyle name="Открывавшаяся гиперссылка" xfId="79" builtinId="9" hidden="1"/>
    <cellStyle name="Открывавшаяся гиперссылка" xfId="81" builtinId="9" hidden="1"/>
    <cellStyle name="Открывавшаяся гиперссылка" xfId="83" builtinId="9" hidden="1"/>
    <cellStyle name="Открывавшаяся гиперссылка" xfId="84" builtinId="9" hidden="1"/>
    <cellStyle name="Открывавшаяся гиперссылка" xfId="85" builtinId="9" hidden="1"/>
    <cellStyle name="Процентный" xfId="82" builtinId="5"/>
    <cellStyle name="Финансовый" xfId="1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10</xdr:row>
      <xdr:rowOff>114300</xdr:rowOff>
    </xdr:from>
    <xdr:to>
      <xdr:col>12</xdr:col>
      <xdr:colOff>1771568</xdr:colOff>
      <xdr:row>12</xdr:row>
      <xdr:rowOff>76200</xdr:rowOff>
    </xdr:to>
    <xdr:pic>
      <xdr:nvPicPr>
        <xdr:cNvPr id="1026" name="Picture 2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2857500"/>
          <a:ext cx="61087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topLeftCell="B7" zoomScale="55" zoomScaleNormal="55" workbookViewId="0">
      <selection activeCell="J13" sqref="J13"/>
    </sheetView>
  </sheetViews>
  <sheetFormatPr defaultColWidth="10.796875" defaultRowHeight="15.6" x14ac:dyDescent="0.3"/>
  <cols>
    <col min="1" max="1" width="57.5" style="1" customWidth="1"/>
    <col min="2" max="2" width="16.296875" style="2" customWidth="1"/>
    <col min="3" max="7" width="6.296875" style="2" customWidth="1"/>
    <col min="8" max="8" width="13" style="2" customWidth="1"/>
    <col min="9" max="9" width="16.5" style="2" customWidth="1"/>
    <col min="10" max="10" width="11.69921875" style="1" customWidth="1"/>
    <col min="11" max="11" width="10.796875" style="1" hidden="1" customWidth="1"/>
    <col min="12" max="12" width="57.796875" style="1" customWidth="1"/>
    <col min="13" max="13" width="50.296875" style="1" customWidth="1"/>
    <col min="14" max="14" width="66.796875" style="1" customWidth="1"/>
    <col min="15" max="15" width="53.5" style="1" customWidth="1"/>
    <col min="16" max="16384" width="10.796875" style="1"/>
  </cols>
  <sheetData>
    <row r="1" spans="1:15" customFormat="1" ht="69" customHeight="1" x14ac:dyDescent="0.3">
      <c r="A1" s="33" t="s">
        <v>36</v>
      </c>
      <c r="C1" t="s">
        <v>32</v>
      </c>
      <c r="D1" s="3"/>
      <c r="E1" s="3"/>
      <c r="F1" s="3"/>
      <c r="I1" s="36" t="s">
        <v>38</v>
      </c>
      <c r="J1" s="36"/>
      <c r="K1" s="36"/>
      <c r="L1" s="1"/>
    </row>
    <row r="3" spans="1:15" s="5" customFormat="1" ht="25.8" x14ac:dyDescent="0.3">
      <c r="A3" s="7" t="s">
        <v>30</v>
      </c>
      <c r="B3" s="4"/>
      <c r="C3" s="4"/>
      <c r="D3" s="4"/>
      <c r="E3" s="4"/>
      <c r="F3" s="4"/>
      <c r="G3" s="4"/>
      <c r="H3" s="4"/>
      <c r="I3" s="4"/>
    </row>
    <row r="5" spans="1:15" ht="16.95" customHeight="1" x14ac:dyDescent="0.3">
      <c r="A5" s="8" t="s">
        <v>31</v>
      </c>
    </row>
    <row r="6" spans="1:15" x14ac:dyDescent="0.3">
      <c r="A6" s="8" t="s">
        <v>11</v>
      </c>
    </row>
    <row r="7" spans="1:15" x14ac:dyDescent="0.3">
      <c r="B7" s="9" t="s">
        <v>12</v>
      </c>
      <c r="C7" s="10" t="s">
        <v>18</v>
      </c>
    </row>
    <row r="8" spans="1:15" x14ac:dyDescent="0.3">
      <c r="B8" s="9" t="s">
        <v>13</v>
      </c>
      <c r="C8" s="10" t="s">
        <v>19</v>
      </c>
    </row>
    <row r="9" spans="1:15" x14ac:dyDescent="0.3">
      <c r="B9" s="9" t="s">
        <v>14</v>
      </c>
      <c r="C9" s="10" t="s">
        <v>20</v>
      </c>
    </row>
    <row r="10" spans="1:15" x14ac:dyDescent="0.3">
      <c r="A10" s="8" t="s">
        <v>33</v>
      </c>
    </row>
    <row r="11" spans="1:15" x14ac:dyDescent="0.3">
      <c r="A11" s="8" t="s">
        <v>17</v>
      </c>
    </row>
    <row r="12" spans="1:15" x14ac:dyDescent="0.3">
      <c r="A12" s="8" t="s">
        <v>34</v>
      </c>
      <c r="K12" s="27"/>
    </row>
    <row r="14" spans="1:15" ht="30" customHeight="1" x14ac:dyDescent="0.3">
      <c r="C14" s="42" t="s">
        <v>15</v>
      </c>
      <c r="D14" s="42"/>
      <c r="E14" s="42"/>
      <c r="F14" s="42"/>
      <c r="G14" s="42"/>
      <c r="H14" s="26" t="s">
        <v>16</v>
      </c>
      <c r="I14" s="26" t="s">
        <v>16</v>
      </c>
      <c r="L14" s="8" t="s">
        <v>35</v>
      </c>
    </row>
    <row r="15" spans="1:15" ht="16.05" customHeight="1" x14ac:dyDescent="0.3">
      <c r="A15" s="11">
        <v>1</v>
      </c>
      <c r="B15" s="11">
        <v>2</v>
      </c>
      <c r="C15" s="43">
        <v>3</v>
      </c>
      <c r="D15" s="43"/>
      <c r="E15" s="43"/>
      <c r="F15" s="43"/>
      <c r="G15" s="43"/>
      <c r="H15" s="12">
        <v>4</v>
      </c>
      <c r="I15" s="12">
        <v>5</v>
      </c>
      <c r="L15" s="41" t="s">
        <v>23</v>
      </c>
      <c r="M15" s="41"/>
      <c r="N15" s="41" t="s">
        <v>24</v>
      </c>
      <c r="O15" s="41"/>
    </row>
    <row r="16" spans="1:15" x14ac:dyDescent="0.3">
      <c r="A16" s="45" t="s">
        <v>6</v>
      </c>
      <c r="B16" s="46" t="s">
        <v>1</v>
      </c>
      <c r="C16" s="45" t="s">
        <v>2</v>
      </c>
      <c r="D16" s="45"/>
      <c r="E16" s="45"/>
      <c r="F16" s="45"/>
      <c r="G16" s="45"/>
      <c r="H16" s="46" t="s">
        <v>3</v>
      </c>
      <c r="I16" s="46" t="s">
        <v>4</v>
      </c>
      <c r="J16" s="8"/>
      <c r="K16" s="8"/>
      <c r="L16" s="13" t="s">
        <v>21</v>
      </c>
      <c r="M16" s="13" t="s">
        <v>22</v>
      </c>
      <c r="N16" s="13" t="s">
        <v>21</v>
      </c>
      <c r="O16" s="14" t="s">
        <v>22</v>
      </c>
    </row>
    <row r="17" spans="1:15" x14ac:dyDescent="0.3">
      <c r="A17" s="45"/>
      <c r="B17" s="46"/>
      <c r="C17" s="15">
        <v>1</v>
      </c>
      <c r="D17" s="15">
        <v>2</v>
      </c>
      <c r="E17" s="15">
        <v>3</v>
      </c>
      <c r="F17" s="15">
        <v>4</v>
      </c>
      <c r="G17" s="15">
        <v>5</v>
      </c>
      <c r="H17" s="46"/>
      <c r="I17" s="46"/>
      <c r="J17" s="8"/>
      <c r="K17" s="8"/>
      <c r="L17" s="31" t="str">
        <f>A19</f>
        <v>Законодательство и налоговые изменения</v>
      </c>
      <c r="M17" s="31">
        <f>I19</f>
        <v>0.32000000000000006</v>
      </c>
      <c r="N17" s="17" t="str">
        <f>A23</f>
        <v>Изменение спроса на шоколадные изделия</v>
      </c>
      <c r="O17" s="31">
        <f>I23</f>
        <v>0.42000000000000004</v>
      </c>
    </row>
    <row r="18" spans="1:15" ht="22.05" customHeight="1" x14ac:dyDescent="0.3">
      <c r="A18" s="22" t="s">
        <v>5</v>
      </c>
      <c r="B18" s="18"/>
      <c r="C18" s="18"/>
      <c r="D18" s="18"/>
      <c r="E18" s="18"/>
      <c r="F18" s="18"/>
      <c r="G18" s="18"/>
      <c r="H18" s="19"/>
      <c r="I18" s="19"/>
      <c r="J18" s="8"/>
      <c r="K18" s="8"/>
      <c r="L18" s="31" t="str">
        <f t="shared" ref="L18:L19" si="0">A20</f>
        <v>Международные соглашения о торговле и импорте</v>
      </c>
      <c r="M18" s="32">
        <f>I20</f>
        <v>0.22666666666666666</v>
      </c>
      <c r="N18" s="17" t="str">
        <f>A25</f>
        <v>Конкуренция с другими производителями</v>
      </c>
      <c r="O18" s="32">
        <f>I25</f>
        <v>0.36000000000000004</v>
      </c>
    </row>
    <row r="19" spans="1:15" x14ac:dyDescent="0.3">
      <c r="A19" s="28" t="s">
        <v>39</v>
      </c>
      <c r="B19" s="29">
        <v>3</v>
      </c>
      <c r="C19" s="29">
        <v>4</v>
      </c>
      <c r="D19" s="29">
        <v>4</v>
      </c>
      <c r="E19" s="29">
        <v>2</v>
      </c>
      <c r="F19" s="29">
        <v>3</v>
      </c>
      <c r="G19" s="29">
        <v>3</v>
      </c>
      <c r="H19" s="30">
        <f>AVERAGE(C19:G19)</f>
        <v>3.2</v>
      </c>
      <c r="I19" s="31">
        <f>H19*(B19/B34)</f>
        <v>0.32000000000000006</v>
      </c>
      <c r="J19" s="8"/>
      <c r="K19" s="8"/>
      <c r="L19" s="31" t="str">
        <f t="shared" si="0"/>
        <v>Регулирование использования ингредиентов</v>
      </c>
      <c r="M19" s="32">
        <f>I21</f>
        <v>0.16</v>
      </c>
      <c r="N19" s="16" t="str">
        <f>A24</f>
        <v>Рост цен на сырье и ингредиенты</v>
      </c>
      <c r="O19" s="32">
        <f>I24</f>
        <v>0.24</v>
      </c>
    </row>
    <row r="20" spans="1:15" x14ac:dyDescent="0.3">
      <c r="A20" s="28" t="s">
        <v>40</v>
      </c>
      <c r="B20" s="29">
        <v>2</v>
      </c>
      <c r="C20" s="29">
        <v>3</v>
      </c>
      <c r="D20" s="29">
        <v>3</v>
      </c>
      <c r="E20" s="29">
        <v>4</v>
      </c>
      <c r="F20" s="29">
        <v>4</v>
      </c>
      <c r="G20" s="29">
        <v>3</v>
      </c>
      <c r="H20" s="30">
        <f>AVERAGE(C20:G20)</f>
        <v>3.4</v>
      </c>
      <c r="I20" s="31">
        <f>H20*(B20/B34)</f>
        <v>0.22666666666666666</v>
      </c>
      <c r="J20" s="8"/>
      <c r="K20" s="8"/>
      <c r="L20" s="41" t="s">
        <v>26</v>
      </c>
      <c r="M20" s="41"/>
      <c r="N20" s="41" t="s">
        <v>25</v>
      </c>
      <c r="O20" s="41"/>
    </row>
    <row r="21" spans="1:15" x14ac:dyDescent="0.3">
      <c r="A21" s="28" t="s">
        <v>41</v>
      </c>
      <c r="B21" s="29">
        <v>2</v>
      </c>
      <c r="C21" s="29">
        <v>3</v>
      </c>
      <c r="D21" s="29">
        <v>2</v>
      </c>
      <c r="E21" s="29">
        <v>3</v>
      </c>
      <c r="F21" s="29">
        <v>2</v>
      </c>
      <c r="G21" s="29">
        <v>2</v>
      </c>
      <c r="H21" s="30">
        <f>AVERAGE(C21:G21)</f>
        <v>2.4</v>
      </c>
      <c r="I21" s="31">
        <f>H21*(B21/B34)</f>
        <v>0.16</v>
      </c>
      <c r="J21" s="8"/>
      <c r="K21" s="8"/>
      <c r="L21" s="13" t="s">
        <v>21</v>
      </c>
      <c r="M21" s="13" t="s">
        <v>22</v>
      </c>
      <c r="N21" s="13" t="s">
        <v>21</v>
      </c>
      <c r="O21" s="14" t="s">
        <v>22</v>
      </c>
    </row>
    <row r="22" spans="1:15" x14ac:dyDescent="0.3">
      <c r="A22" s="22" t="s">
        <v>7</v>
      </c>
      <c r="B22" s="18"/>
      <c r="C22" s="18"/>
      <c r="D22" s="18"/>
      <c r="E22" s="18"/>
      <c r="F22" s="18"/>
      <c r="G22" s="18"/>
      <c r="H22" s="19"/>
      <c r="I22" s="19"/>
      <c r="J22" s="8"/>
      <c r="K22" s="8"/>
      <c r="L22" s="17" t="str">
        <f>A27</f>
        <v>Изменения в предпочтениях потребителей</v>
      </c>
      <c r="M22" s="31">
        <f>I27</f>
        <v>0.44000000000000006</v>
      </c>
      <c r="N22" s="17" t="str">
        <f>A31</f>
        <v>Возможности внедрения новых технологий в производстве</v>
      </c>
      <c r="O22" s="31">
        <f>I31</f>
        <v>0.44000000000000006</v>
      </c>
    </row>
    <row r="23" spans="1:15" ht="19.95" customHeight="1" x14ac:dyDescent="0.3">
      <c r="A23" s="28" t="s">
        <v>42</v>
      </c>
      <c r="B23" s="29">
        <v>3</v>
      </c>
      <c r="C23" s="29">
        <v>3</v>
      </c>
      <c r="D23" s="29">
        <v>4</v>
      </c>
      <c r="E23" s="29">
        <v>5</v>
      </c>
      <c r="F23" s="29">
        <v>5</v>
      </c>
      <c r="G23" s="29">
        <v>4</v>
      </c>
      <c r="H23" s="30">
        <f>AVERAGE(C23:G23)</f>
        <v>4.2</v>
      </c>
      <c r="I23" s="31">
        <f>H23*(B23/B34)</f>
        <v>0.42000000000000004</v>
      </c>
      <c r="J23" s="8"/>
      <c r="K23" s="8"/>
      <c r="L23" s="17" t="str">
        <f t="shared" ref="L23:L24" si="1">A28</f>
        <v>Требования к качеству и безопасности продукции</v>
      </c>
      <c r="M23" s="32">
        <f>I28</f>
        <v>0.36000000000000004</v>
      </c>
      <c r="N23" s="17" t="str">
        <f>A33</f>
        <v>Разработка новых методов обработки и изготовления шоколада</v>
      </c>
      <c r="O23" s="32">
        <f>I33</f>
        <v>0.28000000000000003</v>
      </c>
    </row>
    <row r="24" spans="1:15" x14ac:dyDescent="0.3">
      <c r="A24" s="28" t="s">
        <v>43</v>
      </c>
      <c r="B24" s="29">
        <v>2</v>
      </c>
      <c r="C24" s="29">
        <v>4</v>
      </c>
      <c r="D24" s="29">
        <v>3</v>
      </c>
      <c r="E24" s="29">
        <v>4</v>
      </c>
      <c r="F24" s="29">
        <v>4</v>
      </c>
      <c r="G24" s="29">
        <v>3</v>
      </c>
      <c r="H24" s="30">
        <f>AVERAGE(C24:G24)</f>
        <v>3.6</v>
      </c>
      <c r="I24" s="31">
        <f>H24*(B24/B34)</f>
        <v>0.24</v>
      </c>
      <c r="J24" s="8"/>
      <c r="K24" s="8"/>
      <c r="L24" s="17" t="str">
        <f t="shared" si="1"/>
        <v>Тенденции к более здоровому образу жизни</v>
      </c>
      <c r="M24" s="32">
        <f>I29</f>
        <v>0.22666666666666666</v>
      </c>
      <c r="N24" s="16" t="str">
        <f>A32</f>
        <v>Разработка новых материалов для упаковки</v>
      </c>
      <c r="O24" s="32">
        <f>I32</f>
        <v>0.17333333333333334</v>
      </c>
    </row>
    <row r="25" spans="1:15" x14ac:dyDescent="0.3">
      <c r="A25" s="28" t="s">
        <v>44</v>
      </c>
      <c r="B25" s="29">
        <v>3</v>
      </c>
      <c r="C25" s="29">
        <v>3</v>
      </c>
      <c r="D25" s="29">
        <v>4</v>
      </c>
      <c r="E25" s="29">
        <v>3</v>
      </c>
      <c r="F25" s="29">
        <v>4</v>
      </c>
      <c r="G25" s="29">
        <v>4</v>
      </c>
      <c r="H25" s="30">
        <f>AVERAGE(C25:G25)</f>
        <v>3.6</v>
      </c>
      <c r="I25" s="31">
        <f>H25*(B25/B34)</f>
        <v>0.36000000000000004</v>
      </c>
      <c r="J25" s="8"/>
      <c r="K25" s="8"/>
      <c r="L25" s="8"/>
      <c r="M25" s="8"/>
      <c r="N25" s="8"/>
      <c r="O25" s="8"/>
    </row>
    <row r="26" spans="1:15" x14ac:dyDescent="0.3">
      <c r="A26" s="22" t="s">
        <v>8</v>
      </c>
      <c r="B26" s="18"/>
      <c r="C26" s="18"/>
      <c r="D26" s="18"/>
      <c r="E26" s="18"/>
      <c r="F26" s="18"/>
      <c r="G26" s="18"/>
      <c r="H26" s="19"/>
      <c r="I26" s="19"/>
      <c r="J26" s="8"/>
      <c r="K26" s="8"/>
      <c r="L26" s="8"/>
      <c r="M26" s="8"/>
      <c r="N26" s="8"/>
      <c r="O26" s="8"/>
    </row>
    <row r="27" spans="1:15" x14ac:dyDescent="0.3">
      <c r="A27" s="28" t="s">
        <v>45</v>
      </c>
      <c r="B27" s="29">
        <v>3</v>
      </c>
      <c r="C27" s="29">
        <v>4</v>
      </c>
      <c r="D27" s="29">
        <v>5</v>
      </c>
      <c r="E27" s="29">
        <v>4</v>
      </c>
      <c r="F27" s="29">
        <v>5</v>
      </c>
      <c r="G27" s="29">
        <v>4</v>
      </c>
      <c r="H27" s="30">
        <f>AVERAGE(C27:G27)</f>
        <v>4.4000000000000004</v>
      </c>
      <c r="I27" s="31">
        <f>H27*(B27/B34)</f>
        <v>0.44000000000000006</v>
      </c>
      <c r="J27" s="8"/>
      <c r="K27" s="8"/>
      <c r="L27" s="8"/>
      <c r="M27" s="8"/>
      <c r="N27" s="8"/>
      <c r="O27" s="8"/>
    </row>
    <row r="28" spans="1:15" ht="22.05" customHeight="1" x14ac:dyDescent="0.3">
      <c r="A28" s="28" t="s">
        <v>46</v>
      </c>
      <c r="B28" s="29">
        <v>3</v>
      </c>
      <c r="C28" s="29">
        <v>4</v>
      </c>
      <c r="D28" s="29">
        <v>4</v>
      </c>
      <c r="E28" s="29">
        <v>5</v>
      </c>
      <c r="F28" s="29">
        <v>3</v>
      </c>
      <c r="G28" s="29">
        <v>2</v>
      </c>
      <c r="H28" s="30">
        <f>AVERAGE(C28:G28)</f>
        <v>3.6</v>
      </c>
      <c r="I28" s="31">
        <f>H28*(B28/B34)</f>
        <v>0.36000000000000004</v>
      </c>
      <c r="J28" s="8"/>
      <c r="K28" s="8"/>
      <c r="L28" s="8"/>
      <c r="M28" s="8"/>
      <c r="N28" s="8"/>
      <c r="O28" s="8"/>
    </row>
    <row r="29" spans="1:15" x14ac:dyDescent="0.3">
      <c r="A29" s="28" t="s">
        <v>47</v>
      </c>
      <c r="B29" s="29">
        <v>2</v>
      </c>
      <c r="C29" s="29">
        <v>3</v>
      </c>
      <c r="D29" s="29">
        <v>3</v>
      </c>
      <c r="E29" s="29">
        <v>3</v>
      </c>
      <c r="F29" s="29">
        <v>4</v>
      </c>
      <c r="G29" s="29">
        <v>4</v>
      </c>
      <c r="H29" s="30">
        <f>AVERAGE(C29:G29)</f>
        <v>3.4</v>
      </c>
      <c r="I29" s="31">
        <f>H29*(B29/B34)</f>
        <v>0.22666666666666666</v>
      </c>
      <c r="J29" s="8"/>
      <c r="K29" s="8"/>
      <c r="L29" s="8"/>
      <c r="M29" s="8"/>
      <c r="N29" s="8"/>
      <c r="O29" s="8"/>
    </row>
    <row r="30" spans="1:15" x14ac:dyDescent="0.3">
      <c r="A30" s="22" t="s">
        <v>9</v>
      </c>
      <c r="B30" s="18"/>
      <c r="C30" s="18"/>
      <c r="D30" s="18"/>
      <c r="E30" s="18"/>
      <c r="F30" s="18"/>
      <c r="G30" s="18"/>
      <c r="H30" s="19"/>
      <c r="I30" s="19"/>
      <c r="J30" s="8"/>
      <c r="K30" s="8"/>
      <c r="L30" s="8"/>
      <c r="M30" s="8"/>
      <c r="N30" s="8"/>
      <c r="O30" s="8"/>
    </row>
    <row r="31" spans="1:15" x14ac:dyDescent="0.3">
      <c r="A31" s="28" t="s">
        <v>48</v>
      </c>
      <c r="B31" s="29">
        <v>3</v>
      </c>
      <c r="C31" s="29">
        <v>4</v>
      </c>
      <c r="D31" s="29">
        <v>5</v>
      </c>
      <c r="E31" s="29">
        <v>4</v>
      </c>
      <c r="F31" s="29">
        <v>4</v>
      </c>
      <c r="G31" s="29">
        <v>5</v>
      </c>
      <c r="H31" s="30">
        <f>AVERAGE(C31:G31)</f>
        <v>4.4000000000000004</v>
      </c>
      <c r="I31" s="31">
        <f>H31*(B31/B34)</f>
        <v>0.44000000000000006</v>
      </c>
      <c r="J31" s="8"/>
      <c r="K31" s="8"/>
      <c r="L31" s="8"/>
      <c r="M31" s="8"/>
      <c r="N31" s="8"/>
      <c r="O31" s="8"/>
    </row>
    <row r="32" spans="1:15" x14ac:dyDescent="0.3">
      <c r="A32" s="28" t="s">
        <v>49</v>
      </c>
      <c r="B32" s="29">
        <v>2</v>
      </c>
      <c r="C32" s="29">
        <v>3</v>
      </c>
      <c r="D32" s="29">
        <v>3</v>
      </c>
      <c r="E32" s="29">
        <v>2</v>
      </c>
      <c r="F32" s="29">
        <v>2</v>
      </c>
      <c r="G32" s="29">
        <v>3</v>
      </c>
      <c r="H32" s="30">
        <f>AVERAGE(C32:G32)</f>
        <v>2.6</v>
      </c>
      <c r="I32" s="31">
        <f>H32*(B32/B34)</f>
        <v>0.17333333333333334</v>
      </c>
      <c r="J32" s="8"/>
      <c r="K32" s="8"/>
      <c r="L32" s="8"/>
      <c r="M32" s="8"/>
      <c r="N32" s="8"/>
      <c r="O32" s="8"/>
    </row>
    <row r="33" spans="1:15" ht="21" customHeight="1" x14ac:dyDescent="0.3">
      <c r="A33" s="28" t="s">
        <v>50</v>
      </c>
      <c r="B33" s="29">
        <v>2</v>
      </c>
      <c r="C33" s="29">
        <v>3</v>
      </c>
      <c r="D33" s="29">
        <v>4</v>
      </c>
      <c r="E33" s="29">
        <v>5</v>
      </c>
      <c r="F33" s="29">
        <v>5</v>
      </c>
      <c r="G33" s="29">
        <v>4</v>
      </c>
      <c r="H33" s="30">
        <f>AVERAGE(C33:G33)</f>
        <v>4.2</v>
      </c>
      <c r="I33" s="31">
        <f>H33*(B33/B34)</f>
        <v>0.28000000000000003</v>
      </c>
      <c r="J33" s="8"/>
      <c r="K33" s="8"/>
      <c r="L33" s="8"/>
      <c r="M33" s="8"/>
      <c r="N33" s="8"/>
      <c r="O33" s="8"/>
    </row>
    <row r="34" spans="1:15" x14ac:dyDescent="0.3">
      <c r="A34" s="23" t="s">
        <v>10</v>
      </c>
      <c r="B34" s="24">
        <f>SUM(B19:B33)</f>
        <v>30</v>
      </c>
      <c r="C34" s="24"/>
      <c r="D34" s="24"/>
      <c r="E34" s="24"/>
      <c r="F34" s="24"/>
      <c r="G34" s="24"/>
      <c r="H34" s="25">
        <f>SUM(H19:H33)</f>
        <v>43.000000000000007</v>
      </c>
      <c r="I34" s="24"/>
      <c r="J34" s="8"/>
      <c r="K34" s="8"/>
      <c r="L34" s="8"/>
      <c r="M34" s="8"/>
      <c r="N34" s="8"/>
      <c r="O34" s="8"/>
    </row>
    <row r="35" spans="1:15" x14ac:dyDescent="0.3">
      <c r="A35" s="8"/>
      <c r="B35" s="21"/>
      <c r="C35" s="21"/>
      <c r="D35" s="21"/>
      <c r="E35" s="21"/>
      <c r="F35" s="21"/>
      <c r="G35" s="21"/>
      <c r="H35" s="21"/>
      <c r="I35" s="21"/>
      <c r="J35" s="8"/>
      <c r="K35" s="8"/>
      <c r="L35" s="8"/>
      <c r="M35" s="8"/>
      <c r="N35" s="8"/>
      <c r="O35" s="8"/>
    </row>
    <row r="36" spans="1:15" x14ac:dyDescent="0.3">
      <c r="J36" s="8"/>
      <c r="K36" s="8"/>
      <c r="L36" s="8" t="s">
        <v>37</v>
      </c>
      <c r="M36" s="8"/>
      <c r="N36" s="8"/>
      <c r="O36" s="8"/>
    </row>
    <row r="37" spans="1:15" x14ac:dyDescent="0.3">
      <c r="J37" s="20"/>
      <c r="K37" s="8"/>
      <c r="L37" s="8"/>
      <c r="M37" s="8"/>
      <c r="N37" s="8"/>
      <c r="O37" s="8"/>
    </row>
    <row r="38" spans="1:15" x14ac:dyDescent="0.3">
      <c r="A38" s="44"/>
      <c r="B38" s="44"/>
      <c r="C38" s="44"/>
      <c r="D38" s="44"/>
      <c r="E38" s="1"/>
      <c r="F38" s="1"/>
      <c r="G38" s="1"/>
      <c r="H38" s="1"/>
      <c r="I38" s="1"/>
      <c r="J38" s="8"/>
      <c r="K38" s="8"/>
    </row>
    <row r="39" spans="1:15" x14ac:dyDescent="0.3">
      <c r="B39" s="1"/>
      <c r="C39" s="1"/>
      <c r="D39" s="1"/>
      <c r="E39" s="6"/>
      <c r="F39" s="6"/>
      <c r="G39" s="6"/>
      <c r="H39" s="6"/>
      <c r="J39" s="8"/>
      <c r="K39" s="8"/>
      <c r="L39" s="35" t="s">
        <v>0</v>
      </c>
      <c r="M39" s="34" t="s">
        <v>27</v>
      </c>
      <c r="N39" s="34" t="s">
        <v>28</v>
      </c>
      <c r="O39" s="34" t="s">
        <v>29</v>
      </c>
    </row>
    <row r="40" spans="1:15" ht="78" customHeight="1" x14ac:dyDescent="0.3">
      <c r="B40" s="1"/>
      <c r="C40" s="1"/>
      <c r="D40" s="1"/>
      <c r="E40" s="1"/>
      <c r="F40" s="1"/>
      <c r="G40" s="1"/>
      <c r="H40" s="1"/>
      <c r="L40" s="40" t="str">
        <f>A19</f>
        <v>Законодательство и налоговые изменения</v>
      </c>
      <c r="M40" s="38" t="s">
        <v>51</v>
      </c>
      <c r="N40" s="39" t="s">
        <v>61</v>
      </c>
      <c r="O40" s="39" t="s">
        <v>75</v>
      </c>
    </row>
    <row r="41" spans="1:15" ht="62.4" x14ac:dyDescent="0.3">
      <c r="B41" s="1"/>
      <c r="C41" s="1"/>
      <c r="D41" s="1"/>
      <c r="L41" s="40" t="str">
        <f t="shared" ref="L41:L54" si="2">A20</f>
        <v>Международные соглашения о торговле и импорте</v>
      </c>
      <c r="M41" s="38" t="s">
        <v>52</v>
      </c>
      <c r="N41" s="39" t="s">
        <v>62</v>
      </c>
      <c r="O41" s="39" t="s">
        <v>76</v>
      </c>
    </row>
    <row r="42" spans="1:15" ht="62.4" x14ac:dyDescent="0.3">
      <c r="B42" s="1"/>
      <c r="C42" s="1"/>
      <c r="D42" s="1"/>
      <c r="L42" s="40" t="str">
        <f t="shared" si="2"/>
        <v>Регулирование использования ингредиентов</v>
      </c>
      <c r="M42" s="38" t="s">
        <v>53</v>
      </c>
      <c r="N42" s="39" t="s">
        <v>63</v>
      </c>
      <c r="O42" s="39" t="s">
        <v>77</v>
      </c>
    </row>
    <row r="43" spans="1:15" x14ac:dyDescent="0.3">
      <c r="B43" s="1"/>
      <c r="C43" s="1"/>
      <c r="D43" s="1"/>
      <c r="L43" s="40" t="str">
        <f t="shared" si="2"/>
        <v>ЭКОНОМИЧЕСКИЕ ФАКТОРЫ</v>
      </c>
      <c r="M43" s="37"/>
      <c r="N43" s="37"/>
      <c r="O43" s="37"/>
    </row>
    <row r="44" spans="1:15" ht="62.4" x14ac:dyDescent="0.3">
      <c r="L44" s="40" t="str">
        <f t="shared" si="2"/>
        <v>Изменение спроса на шоколадные изделия</v>
      </c>
      <c r="M44" s="38" t="s">
        <v>54</v>
      </c>
      <c r="N44" s="39" t="s">
        <v>64</v>
      </c>
      <c r="O44" s="39" t="s">
        <v>79</v>
      </c>
    </row>
    <row r="45" spans="1:15" ht="62.4" x14ac:dyDescent="0.3">
      <c r="L45" s="40" t="str">
        <f t="shared" si="2"/>
        <v>Рост цен на сырье и ингредиенты</v>
      </c>
      <c r="M45" s="38" t="s">
        <v>55</v>
      </c>
      <c r="N45" s="39" t="s">
        <v>65</v>
      </c>
      <c r="O45" s="39" t="s">
        <v>78</v>
      </c>
    </row>
    <row r="46" spans="1:15" ht="78" x14ac:dyDescent="0.3">
      <c r="L46" s="40" t="str">
        <f>A25</f>
        <v>Конкуренция с другими производителями</v>
      </c>
      <c r="M46" s="38" t="s">
        <v>56</v>
      </c>
      <c r="N46" s="39" t="s">
        <v>66</v>
      </c>
      <c r="O46" s="39" t="s">
        <v>81</v>
      </c>
    </row>
    <row r="47" spans="1:15" x14ac:dyDescent="0.3">
      <c r="L47" s="40" t="str">
        <f t="shared" si="2"/>
        <v>СОЦИАЛЬНО - КУЛЬТУРНЫЕ ФАКТОРЫ</v>
      </c>
      <c r="M47" s="37"/>
      <c r="N47" s="37"/>
      <c r="O47" s="37"/>
    </row>
    <row r="48" spans="1:15" ht="46.8" x14ac:dyDescent="0.3">
      <c r="L48" s="40" t="str">
        <f t="shared" si="2"/>
        <v>Изменения в предпочтениях потребителей</v>
      </c>
      <c r="M48" s="39" t="s">
        <v>69</v>
      </c>
      <c r="N48" s="39" t="s">
        <v>70</v>
      </c>
      <c r="O48" s="39" t="s">
        <v>80</v>
      </c>
    </row>
    <row r="49" spans="12:15" ht="47.4" customHeight="1" x14ac:dyDescent="0.3">
      <c r="L49" s="40" t="str">
        <f t="shared" si="2"/>
        <v>Требования к качеству и безопасности продукции</v>
      </c>
      <c r="M49" s="39" t="s">
        <v>71</v>
      </c>
      <c r="N49" s="38" t="s">
        <v>72</v>
      </c>
      <c r="O49" s="39" t="s">
        <v>82</v>
      </c>
    </row>
    <row r="50" spans="12:15" ht="93.6" x14ac:dyDescent="0.3">
      <c r="L50" s="40" t="str">
        <f t="shared" si="2"/>
        <v>Тенденции к более здоровому образу жизни</v>
      </c>
      <c r="M50" s="38" t="s">
        <v>57</v>
      </c>
      <c r="N50" s="39" t="s">
        <v>73</v>
      </c>
      <c r="O50" s="38" t="s">
        <v>83</v>
      </c>
    </row>
    <row r="51" spans="12:15" x14ac:dyDescent="0.3">
      <c r="L51" s="40" t="str">
        <f t="shared" si="2"/>
        <v>ТЕХНОЛОГИЧЕСКИЕ ФАКТОРЫ</v>
      </c>
      <c r="M51" s="37"/>
      <c r="N51" s="37"/>
      <c r="O51" s="37"/>
    </row>
    <row r="52" spans="12:15" ht="78" x14ac:dyDescent="0.3">
      <c r="L52" s="40" t="str">
        <f t="shared" si="2"/>
        <v>Возможности внедрения новых технологий в производстве</v>
      </c>
      <c r="M52" s="38" t="s">
        <v>58</v>
      </c>
      <c r="N52" s="39" t="s">
        <v>67</v>
      </c>
      <c r="O52" s="39" t="s">
        <v>85</v>
      </c>
    </row>
    <row r="53" spans="12:15" ht="46.8" x14ac:dyDescent="0.3">
      <c r="L53" s="40" t="str">
        <f t="shared" si="2"/>
        <v>Разработка новых материалов для упаковки</v>
      </c>
      <c r="M53" s="38" t="s">
        <v>59</v>
      </c>
      <c r="N53" s="39" t="s">
        <v>74</v>
      </c>
      <c r="O53" s="39" t="s">
        <v>84</v>
      </c>
    </row>
    <row r="54" spans="12:15" ht="78" x14ac:dyDescent="0.3">
      <c r="L54" s="40" t="str">
        <f t="shared" si="2"/>
        <v>Разработка новых методов обработки и изготовления шоколада</v>
      </c>
      <c r="M54" s="39" t="s">
        <v>60</v>
      </c>
      <c r="N54" s="39" t="s">
        <v>68</v>
      </c>
      <c r="O54" s="39" t="s">
        <v>86</v>
      </c>
    </row>
  </sheetData>
  <mergeCells count="12">
    <mergeCell ref="A38:D38"/>
    <mergeCell ref="C16:G16"/>
    <mergeCell ref="H16:H17"/>
    <mergeCell ref="B16:B17"/>
    <mergeCell ref="I16:I17"/>
    <mergeCell ref="A16:A17"/>
    <mergeCell ref="L15:M15"/>
    <mergeCell ref="N15:O15"/>
    <mergeCell ref="L20:M20"/>
    <mergeCell ref="N20:O20"/>
    <mergeCell ref="C14:G14"/>
    <mergeCell ref="C15:G15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 Шмотина</dc:creator>
  <cp:lastModifiedBy>Lenovo</cp:lastModifiedBy>
  <dcterms:created xsi:type="dcterms:W3CDTF">2014-08-13T04:18:28Z</dcterms:created>
  <dcterms:modified xsi:type="dcterms:W3CDTF">2023-03-14T05:47:25Z</dcterms:modified>
</cp:coreProperties>
</file>